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Challenge gasloos\8. alles voor de uitvraag\"/>
    </mc:Choice>
  </mc:AlternateContent>
  <bookViews>
    <workbookView xWindow="-120" yWindow="-120" windowWidth="29040" windowHeight="15840"/>
  </bookViews>
  <sheets>
    <sheet name="Besparingsoverzicht" sheetId="2" r:id="rId1"/>
    <sheet name="EPA overzicht" sheetId="3" r:id="rId2"/>
    <sheet name="Label overzicht" sheetId="1" r:id="rId3"/>
  </sheets>
  <calcPr calcId="162913" concurrentManualCount="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" i="1" l="1"/>
  <c r="C33" i="1"/>
  <c r="C76" i="1"/>
  <c r="G379" i="2"/>
  <c r="H379" i="2"/>
  <c r="I379" i="2"/>
  <c r="F379" i="2"/>
  <c r="C121" i="1"/>
  <c r="H229" i="2"/>
  <c r="I229" i="2"/>
  <c r="G229" i="2"/>
  <c r="F229" i="2"/>
  <c r="H291" i="2"/>
  <c r="I291" i="2"/>
  <c r="G291" i="2"/>
  <c r="F291" i="2"/>
  <c r="N347" i="3"/>
  <c r="O347" i="3"/>
  <c r="P347" i="3"/>
  <c r="M347" i="3"/>
  <c r="E347" i="3"/>
  <c r="F347" i="3"/>
  <c r="G347" i="3"/>
  <c r="H347" i="3"/>
  <c r="I347" i="3"/>
  <c r="J347" i="3"/>
  <c r="D347" i="3"/>
  <c r="N261" i="3"/>
  <c r="O261" i="3"/>
  <c r="P261" i="3"/>
  <c r="M261" i="3"/>
  <c r="F261" i="3"/>
  <c r="G261" i="3"/>
  <c r="H261" i="3"/>
  <c r="I261" i="3"/>
  <c r="J261" i="3"/>
  <c r="E261" i="3"/>
  <c r="D261" i="3"/>
  <c r="N207" i="3"/>
  <c r="O207" i="3"/>
  <c r="P207" i="3"/>
  <c r="M207" i="3"/>
  <c r="E207" i="3"/>
  <c r="F207" i="3"/>
  <c r="G207" i="3"/>
  <c r="H207" i="3"/>
  <c r="I207" i="3"/>
  <c r="J207" i="3"/>
  <c r="D207" i="3"/>
  <c r="C47" i="1" l="1"/>
</calcChain>
</file>

<file path=xl/sharedStrings.xml><?xml version="1.0" encoding="utf-8"?>
<sst xmlns="http://schemas.openxmlformats.org/spreadsheetml/2006/main" count="1167" uniqueCount="165">
  <si>
    <t>Huidig</t>
  </si>
  <si>
    <t>Pakket 4</t>
  </si>
  <si>
    <t>Pakket 5</t>
  </si>
  <si>
    <t>Pakket 6</t>
  </si>
  <si>
    <t>Pakket 7</t>
  </si>
  <si>
    <t>Pakket 8</t>
  </si>
  <si>
    <t>Pakket 9</t>
  </si>
  <si>
    <t>Pakket 10</t>
  </si>
  <si>
    <t>woning</t>
  </si>
  <si>
    <t>EI</t>
  </si>
  <si>
    <t>Label</t>
  </si>
  <si>
    <t>Josephstraat  67 D</t>
  </si>
  <si>
    <t>B</t>
  </si>
  <si>
    <t>Josephstraat 55 - kopie Josephstraat 75 B type B3</t>
  </si>
  <si>
    <t>C</t>
  </si>
  <si>
    <t>Josephstraat  65 - kopie  Josephstraat 77 type A1</t>
  </si>
  <si>
    <t>Josephstraat  67 A type B2</t>
  </si>
  <si>
    <t>Josephstraat 67 B - kopie Josephstraat 75 B type B3</t>
  </si>
  <si>
    <t>Josephstraat  67 C type B2</t>
  </si>
  <si>
    <t>Josephstraat 67 D type B3</t>
  </si>
  <si>
    <t>Josephstraat  67 E type C2</t>
  </si>
  <si>
    <t>Josephstraat 67 F type C3</t>
  </si>
  <si>
    <t>Josephstraat  69 - kopie  Josephstraat 77 type A1</t>
  </si>
  <si>
    <t>Josephstraat  71 A type B2</t>
  </si>
  <si>
    <t>Josephstraat 71 B - kopie Josephstraat 75 B type B3</t>
  </si>
  <si>
    <t>Josephstraat 71 D type B3</t>
  </si>
  <si>
    <t>Josephstraat  71 E type C2</t>
  </si>
  <si>
    <t>Josephstraat 71 F - kopie Josephstraat 67 F type C3</t>
  </si>
  <si>
    <t>Josephstraat  73 type A1</t>
  </si>
  <si>
    <t>Josephstraat  75 A - kopie Josephstraat  71 A type B2</t>
  </si>
  <si>
    <t>Josephstraat 75 B type B3</t>
  </si>
  <si>
    <t>Josephstraat  75 C type B2</t>
  </si>
  <si>
    <t>Josephstraat 75 D -kopie 45 B - type B3</t>
  </si>
  <si>
    <t>Josephstraat  75 E type C2</t>
  </si>
  <si>
    <t>Josephstraat 75 F -  type C3</t>
  </si>
  <si>
    <t>Josephstraat  77 type A1</t>
  </si>
  <si>
    <t>Josephstraat  79 A - kopie Josephstraat  71 A type B2</t>
  </si>
  <si>
    <t>Josephstraat 79 B type B1</t>
  </si>
  <si>
    <t>Josephstraat 79 C type B2</t>
  </si>
  <si>
    <t>Josephstraat  79 E type C2</t>
  </si>
  <si>
    <t xml:space="preserve">gemiddeld label </t>
  </si>
  <si>
    <t>ENERGIEPRESTATIE WONINGEN</t>
  </si>
  <si>
    <t>GRENSWAARDEN EI</t>
  </si>
  <si>
    <t>LABEL</t>
  </si>
  <si>
    <t xml:space="preserve">VAN </t>
  </si>
  <si>
    <t>TOT</t>
  </si>
  <si>
    <t>A++</t>
  </si>
  <si>
    <t xml:space="preserve">A+ </t>
  </si>
  <si>
    <t>A</t>
  </si>
  <si>
    <t>D</t>
  </si>
  <si>
    <t>E</t>
  </si>
  <si>
    <t>F</t>
  </si>
  <si>
    <t>G</t>
  </si>
  <si>
    <t>Besparing Gas</t>
  </si>
  <si>
    <t>Besparing Elektra</t>
  </si>
  <si>
    <t>Besparing Warmte</t>
  </si>
  <si>
    <t>CO2 reductie</t>
  </si>
  <si>
    <t xml:space="preserve">Besparing GJ </t>
  </si>
  <si>
    <t>Besparing totaal</t>
  </si>
  <si>
    <t>Woning</t>
  </si>
  <si>
    <t>Variant</t>
  </si>
  <si>
    <t>EI [-]</t>
  </si>
  <si>
    <t>label</t>
  </si>
  <si>
    <t>Gas [m³]</t>
  </si>
  <si>
    <t>Elek [kWh]</t>
  </si>
  <si>
    <t>Warmte [GJ]</t>
  </si>
  <si>
    <t>CO2 [kg]</t>
  </si>
  <si>
    <t>t.o.v. referentie [%]</t>
  </si>
  <si>
    <t>[€ ]</t>
  </si>
  <si>
    <t xml:space="preserve">[€] </t>
  </si>
  <si>
    <t>gasprijs</t>
  </si>
  <si>
    <t>elektraprijs</t>
  </si>
  <si>
    <t>GJ prijs</t>
  </si>
  <si>
    <t>huidig</t>
  </si>
  <si>
    <t>pakket 8</t>
  </si>
  <si>
    <t>pakket 9</t>
  </si>
  <si>
    <t>pakket 10</t>
  </si>
  <si>
    <t>Gas [m3]</t>
  </si>
  <si>
    <t>gemiddeld</t>
  </si>
  <si>
    <t>energie stromen</t>
  </si>
  <si>
    <t>Energie Index</t>
  </si>
  <si>
    <t>Energie verbruik</t>
  </si>
  <si>
    <t>verw [MJ]</t>
  </si>
  <si>
    <t>tap [MJ]</t>
  </si>
  <si>
    <t>hulp [MJ]</t>
  </si>
  <si>
    <t>verl [MJ]</t>
  </si>
  <si>
    <t>pv [MJ]</t>
  </si>
  <si>
    <t>tot [MJ]</t>
  </si>
  <si>
    <t>tot [MJ/m²]</t>
  </si>
  <si>
    <t>gebouw gebonden energie stromen</t>
  </si>
  <si>
    <t>Schietbaanstraat 32 A type A1</t>
  </si>
  <si>
    <t>Schietbaanstraat 32 B type B1</t>
  </si>
  <si>
    <t>Schietbaanstraat 32 D - kopie Schietbaanstraat 38 D type C1</t>
  </si>
  <si>
    <t>Schietbaanstraat 34 A - kopie Schietbaanstraat 40 A type A2</t>
  </si>
  <si>
    <t>Schietbaanstraat 34 B type B2</t>
  </si>
  <si>
    <t>Schietbaanstraat 34 C - kopie Schietbaanstraat 34 B type B2</t>
  </si>
  <si>
    <t>Schietbaanstraat 34 D - kopie Schietbaanstraat 38 D type C2</t>
  </si>
  <si>
    <t>Schietbaanstraat 36 A type A3</t>
  </si>
  <si>
    <t xml:space="preserve">Schietbaanstraat 36 B type B3 </t>
  </si>
  <si>
    <t>Schietbaanstraat 36 C type B3</t>
  </si>
  <si>
    <t>Schietbaanstraat 36 D - kopie Schietbaanstraat 38 D type C3</t>
  </si>
  <si>
    <t>Schietbaanstraat 38 A - kopie Schietbaanstraat 40 A type A2</t>
  </si>
  <si>
    <t>Schietbaanstraat 38 C - kopie Schietbaanstraat 40 B type B2</t>
  </si>
  <si>
    <t>Schietbaanstraat 38 D type C2</t>
  </si>
  <si>
    <t>Schietbaanstraat 40 A type A4</t>
  </si>
  <si>
    <t>Schietbaanstraat 40 B type B4</t>
  </si>
  <si>
    <t>Schietbaanstraat 40 C type B4</t>
  </si>
  <si>
    <t>Schietbaanstraat 40 D type C4</t>
  </si>
  <si>
    <t>Schietbaanstraat 42 A type A5</t>
  </si>
  <si>
    <t>Schietbaanstraat 42 B type B5</t>
  </si>
  <si>
    <t>Schietbaanstraat 42 C type B5</t>
  </si>
  <si>
    <t>Schietbaanstraat 42 D type C5</t>
  </si>
  <si>
    <t>Borselaarstraat 67 A   Type A4</t>
  </si>
  <si>
    <t>Borselaarstraat 67 B   Type A3</t>
  </si>
  <si>
    <t xml:space="preserve">Borselaarstraat 69 A  Type A3 </t>
  </si>
  <si>
    <t>Borselaarstraat 69 B   Type A3</t>
  </si>
  <si>
    <t xml:space="preserve">Borselaarstraat 71 A  Type A3 </t>
  </si>
  <si>
    <t xml:space="preserve">Borselaarstraat 71 B   Type A3   Kopie 69 B </t>
  </si>
  <si>
    <t xml:space="preserve">Borselaarstraat 73 A  Type A3 </t>
  </si>
  <si>
    <t xml:space="preserve">Borselaarstraat 73 B  Type A3 </t>
  </si>
  <si>
    <t>Borselaarstraat 75 A  Type C4    kopie 75 B</t>
  </si>
  <si>
    <t xml:space="preserve">Borselaarstraat 75 B  Type C3 </t>
  </si>
  <si>
    <t xml:space="preserve">Borselaarstraat 75 C Type C3   kopie 75 B </t>
  </si>
  <si>
    <t xml:space="preserve">Borselaarstraat 75 D  Type C3    kopie 75 B </t>
  </si>
  <si>
    <t xml:space="preserve">Borselaarstraat 77 A  Type A3    kopie 73 B </t>
  </si>
  <si>
    <t>Borselaarstraat 77 B   Type A3</t>
  </si>
  <si>
    <t xml:space="preserve">Borselaarstraat 79 A  Type A3 </t>
  </si>
  <si>
    <t>Borselaarstraat 79 B   Type A3   kopie 77B</t>
  </si>
  <si>
    <t xml:space="preserve">Borselaarstraat 81 A  Type A3 </t>
  </si>
  <si>
    <t xml:space="preserve">Borselaarstraat 81 B   Type A3   kopie 77 B </t>
  </si>
  <si>
    <t xml:space="preserve">Borselaarstraat 83 A  Type A3 </t>
  </si>
  <si>
    <t>Borselaarstraat 83 B  Type A3   kopie 73 B</t>
  </si>
  <si>
    <t xml:space="preserve">Borselaarstraat 85 A  Type C3 </t>
  </si>
  <si>
    <t xml:space="preserve">Borselaarstraat 85 B  Type C3 </t>
  </si>
  <si>
    <t xml:space="preserve">Borselaarstraat 85 C  Type C3 </t>
  </si>
  <si>
    <t xml:space="preserve">Borselaarstraat 85 D Type C3 </t>
  </si>
  <si>
    <t>Borselaarstraat 87 A  Type A3   kopie 73 B</t>
  </si>
  <si>
    <t>Borselaarstraat 87 B   Type A3</t>
  </si>
  <si>
    <t xml:space="preserve">Borselaarstraat 89 A  Type A3 </t>
  </si>
  <si>
    <t>Borselaarstraat 89 B   Type A3   kopie 87 B</t>
  </si>
  <si>
    <t>Borselaarstraat 91 A  Type A3    kopie 89 A</t>
  </si>
  <si>
    <t xml:space="preserve">Borselaarstraat 91 B   Type A3 </t>
  </si>
  <si>
    <t>Borselaarstraat 93 A  Type B2</t>
  </si>
  <si>
    <t>Borselaarstraat 93 C  Type B1</t>
  </si>
  <si>
    <t>Borselaarstraat 93 D  Type B3</t>
  </si>
  <si>
    <t xml:space="preserve">Borselaarstraat 93 E  Type C3 </t>
  </si>
  <si>
    <t>Borselaarstraat 93 F  Type C3   kopie 85 C</t>
  </si>
  <si>
    <t>Borselaarstraat 93 G Type C3   kopie 85 C</t>
  </si>
  <si>
    <t>Borselaarstraat 93 H  Type C1</t>
  </si>
  <si>
    <t>Wevershoekstraat 85</t>
  </si>
  <si>
    <t xml:space="preserve">nieuw </t>
  </si>
  <si>
    <t>Nieuw</t>
  </si>
  <si>
    <r>
      <t>·</t>
    </r>
    <r>
      <rPr>
        <sz val="7"/>
        <color rgb="FF005896"/>
        <rFont val="Times New Roman"/>
        <family val="1"/>
      </rPr>
      <t xml:space="preserve">         </t>
    </r>
    <r>
      <rPr>
        <sz val="9"/>
        <color rgb="FF005896"/>
        <rFont val="Verdana"/>
        <family val="2"/>
      </rPr>
      <t>Inzicht geven in huidige, energetische prestatie van complexen op VHE-niveau.</t>
    </r>
  </si>
  <si>
    <r>
      <t>·</t>
    </r>
    <r>
      <rPr>
        <sz val="7"/>
        <color rgb="FF005896"/>
        <rFont val="Times New Roman"/>
        <family val="1"/>
      </rPr>
      <t xml:space="preserve">         </t>
    </r>
    <r>
      <rPr>
        <sz val="9"/>
        <color rgb="FF005896"/>
        <rFont val="Verdana"/>
        <family val="2"/>
      </rPr>
      <t>Inzicht krijgen wat de besparing per woningtype is. Alle partijen leveren de informatie op dezelfde en vergelijkbare manier aan;</t>
    </r>
  </si>
  <si>
    <r>
      <t>·</t>
    </r>
    <r>
      <rPr>
        <sz val="7"/>
        <color rgb="FF005896"/>
        <rFont val="Times New Roman"/>
        <family val="1"/>
      </rPr>
      <t xml:space="preserve">         </t>
    </r>
    <r>
      <rPr>
        <sz val="9"/>
        <color rgb="FF005896"/>
        <rFont val="Verdana"/>
        <family val="2"/>
      </rPr>
      <t xml:space="preserve">Wat levert de besparing de bewoner op (financieel)? </t>
    </r>
  </si>
  <si>
    <r>
      <t>·</t>
    </r>
    <r>
      <rPr>
        <sz val="7"/>
        <color rgb="FF005896"/>
        <rFont val="Times New Roman"/>
        <family val="1"/>
      </rPr>
      <t xml:space="preserve">         </t>
    </r>
    <r>
      <rPr>
        <sz val="9"/>
        <color rgb="FF005896"/>
        <rFont val="Verdana"/>
        <family val="2"/>
      </rPr>
      <t>Wat levert de besparing WSR op (CO2-reductie)?</t>
    </r>
  </si>
  <si>
    <r>
      <t>·</t>
    </r>
    <r>
      <rPr>
        <sz val="7"/>
        <color rgb="FF005896"/>
        <rFont val="Times New Roman"/>
        <family val="1"/>
      </rPr>
      <t xml:space="preserve">         </t>
    </r>
    <r>
      <rPr>
        <sz val="9"/>
        <color rgb="FF005896"/>
        <rFont val="Verdana"/>
        <family val="2"/>
      </rPr>
      <t>Wat wordt het nieuwe energielabel &amp; EI?</t>
    </r>
  </si>
  <si>
    <t>Per complex zijn referentiewoningen geselecteerd. Vul de velden behorende bij de geelgemarkeerde referentiewoningen in voor het complex waarop jouw inzending van toepassing is.</t>
  </si>
  <si>
    <t>De overige regels zijn verborgen en hoeven voor de selectie niet doorgerekend te worden</t>
  </si>
  <si>
    <r>
      <t>·</t>
    </r>
    <r>
      <rPr>
        <sz val="7"/>
        <color theme="4" tint="-0.249977111117893"/>
        <rFont val="Times New Roman"/>
        <family val="1"/>
      </rPr>
      <t xml:space="preserve">         </t>
    </r>
    <r>
      <rPr>
        <sz val="9"/>
        <color theme="4" tint="-0.249977111117893"/>
        <rFont val="Verdana"/>
        <family val="2"/>
      </rPr>
      <t xml:space="preserve">Inzage geven in </t>
    </r>
    <r>
      <rPr>
        <i/>
        <sz val="9"/>
        <color theme="4" tint="-0.249977111117893"/>
        <rFont val="Verdana"/>
        <family val="2"/>
      </rPr>
      <t>berekende</t>
    </r>
    <r>
      <rPr>
        <sz val="9"/>
        <color theme="4" tint="-0.249977111117893"/>
        <rFont val="Verdana"/>
        <family val="2"/>
      </rPr>
      <t xml:space="preserve"> verbruikscijfers op VHE-niveau;</t>
    </r>
  </si>
  <si>
    <r>
      <t>·</t>
    </r>
    <r>
      <rPr>
        <sz val="7"/>
        <color theme="4" tint="-0.249977111117893"/>
        <rFont val="Times New Roman"/>
        <family val="1"/>
      </rPr>
      <t xml:space="preserve">         </t>
    </r>
    <r>
      <rPr>
        <sz val="9"/>
        <color theme="4" tint="-0.249977111117893"/>
        <rFont val="Verdana"/>
        <family val="2"/>
      </rPr>
      <t>Format voor de uitwerking na selectie: vergelijk theoretisch verbruik vs. daadwerkelijk verbruik voor de fase van monitoring.</t>
    </r>
  </si>
  <si>
    <t>Doel tabblad 1 - INVULBLAD Referentiewoningen en besparingsoverzicht:</t>
  </si>
  <si>
    <t>Tabblad 3 – TER INFO - Doel Label overzicht</t>
  </si>
  <si>
    <t>Tabblad 2 - TER INFO - Doel EPA-overzicht</t>
  </si>
  <si>
    <t>Vul ook de nieuwe gemiddelde waardes in voor het complex.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</si>
</sst>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0.00_ ;[Red]\-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Verdana"/>
      <family val="2"/>
    </font>
    <font>
      <sz val="9"/>
      <name val="Verdana"/>
      <family val="2"/>
    </font>
    <font>
      <i/>
      <sz val="9"/>
      <color rgb="FF005896"/>
      <name val="Verdana"/>
      <family val="2"/>
    </font>
    <font>
      <sz val="9"/>
      <color rgb="FF005896"/>
      <name val="Symbol"/>
      <family val="1"/>
      <charset val="2"/>
    </font>
    <font>
      <sz val="7"/>
      <color rgb="FF005896"/>
      <name val="Times New Roman"/>
      <family val="1"/>
    </font>
    <font>
      <sz val="9"/>
      <color rgb="FF005896"/>
      <name val="Verdana"/>
      <family val="2"/>
    </font>
    <font>
      <i/>
      <sz val="9"/>
      <color theme="4" tint="-0.249977111117893"/>
      <name val="Verdana"/>
      <family val="2"/>
    </font>
    <font>
      <sz val="9"/>
      <color theme="4" tint="-0.249977111117893"/>
      <name val="Verdana"/>
      <family val="2"/>
    </font>
    <font>
      <sz val="9"/>
      <color theme="4" tint="-0.249977111117893"/>
      <name val="Symbol"/>
      <family val="1"/>
      <charset val="2"/>
    </font>
    <font>
      <sz val="7"/>
      <color theme="4" tint="-0.249977111117893"/>
      <name val="Times New Roman"/>
      <family val="1"/>
    </font>
    <font>
      <b/>
      <sz val="9"/>
      <color theme="1"/>
      <name val="Verdana"/>
      <family val="2"/>
    </font>
    <font>
      <b/>
      <i/>
      <sz val="9"/>
      <color rgb="FF005896"/>
      <name val="Verdana"/>
      <family val="2"/>
    </font>
    <font>
      <b/>
      <i/>
      <sz val="9"/>
      <color theme="4" tint="-0.249977111117893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5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214">
    <xf numFmtId="0" fontId="0" fillId="0" borderId="0" xfId="0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2" fontId="3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left"/>
    </xf>
    <xf numFmtId="2" fontId="3" fillId="0" borderId="7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2" fontId="3" fillId="0" borderId="9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2" fontId="3" fillId="0" borderId="8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3" fillId="0" borderId="12" xfId="0" applyNumberFormat="1" applyFont="1" applyBorder="1" applyAlignment="1">
      <alignment horizontal="left"/>
    </xf>
    <xf numFmtId="2" fontId="3" fillId="0" borderId="13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44" fontId="3" fillId="0" borderId="24" xfId="0" applyNumberFormat="1" applyFont="1" applyBorder="1"/>
    <xf numFmtId="0" fontId="3" fillId="0" borderId="23" xfId="0" applyFont="1" applyBorder="1"/>
    <xf numFmtId="44" fontId="3" fillId="0" borderId="23" xfId="0" applyNumberFormat="1" applyFont="1" applyBorder="1"/>
    <xf numFmtId="0" fontId="3" fillId="0" borderId="25" xfId="0" applyFont="1" applyBorder="1"/>
    <xf numFmtId="0" fontId="3" fillId="0" borderId="26" xfId="0" applyFont="1" applyBorder="1"/>
    <xf numFmtId="2" fontId="3" fillId="0" borderId="26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/>
    </xf>
    <xf numFmtId="2" fontId="3" fillId="0" borderId="17" xfId="0" applyNumberFormat="1" applyFont="1" applyBorder="1"/>
    <xf numFmtId="2" fontId="3" fillId="0" borderId="18" xfId="0" applyNumberFormat="1" applyFont="1" applyBorder="1"/>
    <xf numFmtId="2" fontId="3" fillId="0" borderId="26" xfId="0" applyNumberFormat="1" applyFont="1" applyBorder="1"/>
    <xf numFmtId="0" fontId="3" fillId="0" borderId="16" xfId="0" applyFont="1" applyBorder="1"/>
    <xf numFmtId="1" fontId="3" fillId="0" borderId="20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0" fontId="3" fillId="0" borderId="27" xfId="0" applyFont="1" applyBorder="1"/>
    <xf numFmtId="0" fontId="3" fillId="0" borderId="28" xfId="0" applyFont="1" applyBorder="1"/>
    <xf numFmtId="0" fontId="3" fillId="0" borderId="28" xfId="0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2" fontId="3" fillId="0" borderId="0" xfId="0" applyNumberFormat="1" applyFont="1"/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2" fontId="3" fillId="0" borderId="36" xfId="0" applyNumberFormat="1" applyFont="1" applyBorder="1" applyAlignment="1">
      <alignment horizontal="center" vertical="center"/>
    </xf>
    <xf numFmtId="2" fontId="3" fillId="0" borderId="37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2" fontId="3" fillId="0" borderId="41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" fontId="3" fillId="0" borderId="42" xfId="0" applyNumberFormat="1" applyFont="1" applyBorder="1" applyAlignment="1">
      <alignment horizontal="center" vertical="center"/>
    </xf>
    <xf numFmtId="1" fontId="3" fillId="0" borderId="24" xfId="0" applyNumberFormat="1" applyFont="1" applyBorder="1" applyAlignment="1">
      <alignment horizontal="center" vertical="center"/>
    </xf>
    <xf numFmtId="2" fontId="3" fillId="0" borderId="42" xfId="0" applyNumberFormat="1" applyFont="1" applyBorder="1" applyAlignment="1">
      <alignment horizontal="center" vertical="center"/>
    </xf>
    <xf numFmtId="2" fontId="3" fillId="0" borderId="43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3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5" xfId="0" applyFont="1" applyBorder="1"/>
    <xf numFmtId="0" fontId="3" fillId="0" borderId="46" xfId="0" applyFont="1" applyBorder="1"/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2" fontId="3" fillId="0" borderId="45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1" fontId="3" fillId="0" borderId="49" xfId="0" applyNumberFormat="1" applyFont="1" applyBorder="1" applyAlignment="1">
      <alignment horizontal="center" vertical="center"/>
    </xf>
    <xf numFmtId="1" fontId="3" fillId="0" borderId="40" xfId="0" applyNumberFormat="1" applyFont="1" applyBorder="1" applyAlignment="1">
      <alignment horizontal="center" vertical="center"/>
    </xf>
    <xf numFmtId="1" fontId="3" fillId="0" borderId="50" xfId="0" applyNumberFormat="1" applyFont="1" applyBorder="1" applyAlignment="1">
      <alignment horizontal="center" vertical="center"/>
    </xf>
    <xf numFmtId="2" fontId="3" fillId="0" borderId="40" xfId="0" applyNumberFormat="1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2" fontId="3" fillId="0" borderId="3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2" fillId="2" borderId="51" xfId="2" applyBorder="1"/>
    <xf numFmtId="0" fontId="2" fillId="2" borderId="52" xfId="2" applyBorder="1"/>
    <xf numFmtId="0" fontId="2" fillId="2" borderId="52" xfId="2" applyBorder="1" applyAlignment="1">
      <alignment horizontal="center" vertical="center"/>
    </xf>
    <xf numFmtId="2" fontId="2" fillId="2" borderId="52" xfId="2" applyNumberFormat="1" applyBorder="1" applyAlignment="1">
      <alignment horizontal="center" vertical="center"/>
    </xf>
    <xf numFmtId="0" fontId="2" fillId="2" borderId="53" xfId="2" applyBorder="1" applyAlignment="1">
      <alignment horizontal="center" vertical="center"/>
    </xf>
    <xf numFmtId="2" fontId="2" fillId="2" borderId="51" xfId="2" applyNumberFormat="1" applyBorder="1" applyAlignment="1">
      <alignment horizontal="center" vertical="center"/>
    </xf>
    <xf numFmtId="0" fontId="2" fillId="2" borderId="52" xfId="2" applyBorder="1" applyAlignment="1">
      <alignment horizontal="left" vertical="center"/>
    </xf>
    <xf numFmtId="1" fontId="2" fillId="2" borderId="52" xfId="2" applyNumberFormat="1" applyBorder="1" applyAlignment="1">
      <alignment horizontal="center" vertical="center"/>
    </xf>
    <xf numFmtId="1" fontId="2" fillId="2" borderId="53" xfId="2" applyNumberFormat="1" applyBorder="1" applyAlignment="1">
      <alignment horizontal="center" vertical="center"/>
    </xf>
    <xf numFmtId="2" fontId="2" fillId="2" borderId="52" xfId="2" applyNumberFormat="1" applyBorder="1" applyAlignment="1">
      <alignment vertical="center"/>
    </xf>
    <xf numFmtId="2" fontId="2" fillId="2" borderId="52" xfId="2" applyNumberFormat="1" applyBorder="1"/>
    <xf numFmtId="0" fontId="2" fillId="2" borderId="53" xfId="2" applyBorder="1"/>
    <xf numFmtId="2" fontId="2" fillId="2" borderId="52" xfId="2" applyNumberForma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3" fillId="0" borderId="10" xfId="0" applyFont="1" applyBorder="1"/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0" xfId="0" applyFont="1" applyBorder="1" applyAlignment="1">
      <alignment horizontal="center" vertical="center"/>
    </xf>
    <xf numFmtId="0" fontId="3" fillId="6" borderId="0" xfId="0" applyFont="1" applyFill="1"/>
    <xf numFmtId="0" fontId="3" fillId="0" borderId="0" xfId="0" applyFont="1" applyFill="1"/>
    <xf numFmtId="2" fontId="3" fillId="0" borderId="26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left" vertical="center" indent="5"/>
    </xf>
    <xf numFmtId="0" fontId="13" fillId="0" borderId="0" xfId="0" applyFont="1"/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/>
    </xf>
    <xf numFmtId="2" fontId="13" fillId="0" borderId="0" xfId="0" applyNumberFormat="1" applyFont="1"/>
    <xf numFmtId="164" fontId="3" fillId="0" borderId="54" xfId="0" applyNumberFormat="1" applyFont="1" applyBorder="1" applyAlignment="1">
      <alignment horizontal="center" vertical="center"/>
    </xf>
    <xf numFmtId="164" fontId="3" fillId="0" borderId="36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164" fontId="3" fillId="0" borderId="56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4" fontId="3" fillId="0" borderId="4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4" fontId="3" fillId="0" borderId="7" xfId="1" applyFont="1" applyBorder="1"/>
    <xf numFmtId="44" fontId="3" fillId="0" borderId="0" xfId="1" applyFont="1"/>
    <xf numFmtId="44" fontId="3" fillId="0" borderId="8" xfId="1" applyFont="1" applyBorder="1"/>
    <xf numFmtId="44" fontId="3" fillId="0" borderId="0" xfId="0" applyNumberFormat="1" applyFont="1"/>
    <xf numFmtId="44" fontId="3" fillId="0" borderId="8" xfId="0" applyNumberFormat="1" applyFont="1" applyBorder="1"/>
    <xf numFmtId="44" fontId="3" fillId="0" borderId="7" xfId="0" applyNumberFormat="1" applyFont="1" applyBorder="1"/>
    <xf numFmtId="44" fontId="3" fillId="0" borderId="9" xfId="1" applyFont="1" applyBorder="1"/>
    <xf numFmtId="44" fontId="3" fillId="0" borderId="11" xfId="1" applyFont="1" applyBorder="1"/>
    <xf numFmtId="44" fontId="3" fillId="0" borderId="10" xfId="1" applyFont="1" applyBorder="1"/>
    <xf numFmtId="44" fontId="3" fillId="0" borderId="11" xfId="0" applyNumberFormat="1" applyFont="1" applyBorder="1"/>
    <xf numFmtId="44" fontId="3" fillId="0" borderId="10" xfId="0" applyNumberFormat="1" applyFont="1" applyBorder="1"/>
    <xf numFmtId="0" fontId="3" fillId="0" borderId="0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44" fontId="3" fillId="0" borderId="0" xfId="0" applyNumberFormat="1" applyFont="1" applyBorder="1"/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164" fontId="3" fillId="0" borderId="38" xfId="0" applyNumberFormat="1" applyFont="1" applyBorder="1" applyAlignment="1">
      <alignment horizontal="center" vertical="center"/>
    </xf>
    <xf numFmtId="164" fontId="3" fillId="0" borderId="39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15" fillId="0" borderId="0" xfId="0" applyFont="1" applyAlignment="1">
      <alignment vertical="center"/>
    </xf>
  </cellXfs>
  <cellStyles count="3">
    <cellStyle name="Controlecel" xfId="2" builtinId="23"/>
    <cellStyle name="Standaard" xfId="0" builtinId="0"/>
    <cellStyle name="Valuta" xfId="1" builtinId="4"/>
  </cellStyles>
  <dxfs count="182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380"/>
  <sheetViews>
    <sheetView showZeros="0" tabSelected="1" workbookViewId="0">
      <selection activeCell="E9" sqref="E9"/>
    </sheetView>
  </sheetViews>
  <sheetFormatPr defaultRowHeight="11.25" x14ac:dyDescent="0.15"/>
  <cols>
    <col min="1" max="1" width="2.5703125" style="47" customWidth="1"/>
    <col min="2" max="2" width="57.7109375" style="47" bestFit="1" customWidth="1"/>
    <col min="3" max="3" width="17.5703125" style="47" bestFit="1" customWidth="1"/>
    <col min="4" max="4" width="10.5703125" style="48" bestFit="1" customWidth="1"/>
    <col min="5" max="5" width="9.42578125" style="48" bestFit="1" customWidth="1"/>
    <col min="6" max="7" width="12.5703125" style="48" bestFit="1" customWidth="1"/>
    <col min="8" max="8" width="12.7109375" style="48" customWidth="1"/>
    <col min="9" max="9" width="13.7109375" style="48" bestFit="1" customWidth="1"/>
    <col min="10" max="10" width="19.140625" style="2" bestFit="1" customWidth="1"/>
    <col min="11" max="11" width="19.140625" style="78" bestFit="1" customWidth="1"/>
    <col min="12" max="12" width="19.140625" style="78" customWidth="1"/>
    <col min="13" max="13" width="19.140625" style="78" bestFit="1" customWidth="1"/>
    <col min="14" max="15" width="9.140625" style="47"/>
    <col min="16" max="16" width="11.140625" style="47" bestFit="1" customWidth="1"/>
    <col min="17" max="16384" width="9.140625" style="47"/>
  </cols>
  <sheetData>
    <row r="1" spans="1:21" x14ac:dyDescent="0.15">
      <c r="B1" s="153" t="s">
        <v>161</v>
      </c>
    </row>
    <row r="2" spans="1:21" ht="12" x14ac:dyDescent="0.15">
      <c r="B2" s="154" t="s">
        <v>153</v>
      </c>
    </row>
    <row r="3" spans="1:21" ht="12" x14ac:dyDescent="0.15">
      <c r="B3" s="154" t="s">
        <v>154</v>
      </c>
    </row>
    <row r="4" spans="1:21" ht="12" x14ac:dyDescent="0.15">
      <c r="B4" s="154" t="s">
        <v>155</v>
      </c>
    </row>
    <row r="5" spans="1:21" ht="12" x14ac:dyDescent="0.15">
      <c r="B5" s="154" t="s">
        <v>156</v>
      </c>
    </row>
    <row r="6" spans="1:21" ht="12" x14ac:dyDescent="0.15">
      <c r="B6" s="154"/>
    </row>
    <row r="7" spans="1:21" s="162" customFormat="1" x14ac:dyDescent="0.15">
      <c r="B7" s="163" t="s">
        <v>157</v>
      </c>
      <c r="D7" s="164"/>
      <c r="E7" s="164"/>
      <c r="F7" s="164"/>
      <c r="G7" s="164"/>
      <c r="H7" s="164"/>
      <c r="I7" s="164"/>
      <c r="J7" s="165"/>
      <c r="K7" s="166"/>
      <c r="L7" s="166"/>
      <c r="M7" s="166"/>
    </row>
    <row r="8" spans="1:21" s="162" customFormat="1" x14ac:dyDescent="0.15">
      <c r="B8" s="213" t="s">
        <v>164</v>
      </c>
      <c r="D8" s="164"/>
      <c r="E8" s="164"/>
      <c r="F8" s="164"/>
      <c r="G8" s="164"/>
      <c r="H8" s="164"/>
      <c r="I8" s="164"/>
      <c r="J8" s="165"/>
      <c r="K8" s="166"/>
      <c r="L8" s="166"/>
      <c r="M8" s="166"/>
    </row>
    <row r="9" spans="1:21" x14ac:dyDescent="0.15">
      <c r="B9" s="155" t="s">
        <v>158</v>
      </c>
    </row>
    <row r="10" spans="1:21" ht="12" x14ac:dyDescent="0.15">
      <c r="B10" s="154"/>
    </row>
    <row r="11" spans="1:21" ht="9" customHeight="1" thickBot="1" x14ac:dyDescent="0.2">
      <c r="J11" s="12"/>
      <c r="K11" s="12"/>
      <c r="L11" s="12"/>
      <c r="M11" s="12"/>
    </row>
    <row r="12" spans="1:21" x14ac:dyDescent="0.15">
      <c r="B12" s="58"/>
      <c r="C12" s="59"/>
      <c r="D12" s="61"/>
      <c r="E12" s="61"/>
      <c r="F12" s="61"/>
      <c r="G12" s="61"/>
      <c r="H12" s="61"/>
      <c r="I12" s="142"/>
      <c r="J12" s="49" t="s">
        <v>53</v>
      </c>
      <c r="K12" s="49" t="s">
        <v>54</v>
      </c>
      <c r="L12" s="50" t="s">
        <v>55</v>
      </c>
      <c r="M12" s="60" t="s">
        <v>56</v>
      </c>
      <c r="N12" s="167" t="s">
        <v>53</v>
      </c>
      <c r="O12" s="168"/>
      <c r="P12" s="169" t="s">
        <v>54</v>
      </c>
      <c r="Q12" s="169"/>
      <c r="R12" s="169" t="s">
        <v>57</v>
      </c>
      <c r="S12" s="169"/>
      <c r="T12" s="169" t="s">
        <v>58</v>
      </c>
      <c r="U12" s="170"/>
    </row>
    <row r="13" spans="1:21" x14ac:dyDescent="0.15">
      <c r="B13" s="68" t="s">
        <v>59</v>
      </c>
      <c r="C13" s="125" t="s">
        <v>60</v>
      </c>
      <c r="D13" s="126" t="s">
        <v>61</v>
      </c>
      <c r="E13" s="126" t="s">
        <v>62</v>
      </c>
      <c r="F13" s="126" t="s">
        <v>63</v>
      </c>
      <c r="G13" s="126" t="s">
        <v>64</v>
      </c>
      <c r="H13" s="126" t="s">
        <v>65</v>
      </c>
      <c r="I13" s="143" t="s">
        <v>66</v>
      </c>
      <c r="J13" s="51" t="s">
        <v>67</v>
      </c>
      <c r="K13" s="51" t="s">
        <v>67</v>
      </c>
      <c r="L13" s="52" t="s">
        <v>67</v>
      </c>
      <c r="M13" s="44" t="s">
        <v>67</v>
      </c>
      <c r="N13" s="171" t="s">
        <v>68</v>
      </c>
      <c r="O13" s="172"/>
      <c r="P13" s="172" t="s">
        <v>69</v>
      </c>
      <c r="Q13" s="172"/>
      <c r="R13" s="172" t="s">
        <v>69</v>
      </c>
      <c r="S13" s="172"/>
      <c r="T13" s="172" t="s">
        <v>69</v>
      </c>
      <c r="U13" s="173"/>
    </row>
    <row r="14" spans="1:21" ht="12" thickBot="1" x14ac:dyDescent="0.2">
      <c r="B14" s="73"/>
      <c r="C14" s="74"/>
      <c r="D14" s="75"/>
      <c r="E14" s="75"/>
      <c r="F14" s="75"/>
      <c r="G14" s="75"/>
      <c r="H14" s="75"/>
      <c r="I14" s="144"/>
      <c r="J14" s="53"/>
      <c r="K14" s="53"/>
      <c r="L14" s="54"/>
      <c r="M14" s="72"/>
      <c r="N14" s="140" t="s">
        <v>70</v>
      </c>
      <c r="O14" s="55">
        <v>0.67146857142857141</v>
      </c>
      <c r="P14" s="56" t="s">
        <v>71</v>
      </c>
      <c r="Q14" s="55">
        <v>0.2058385714285714</v>
      </c>
      <c r="R14" s="57" t="s">
        <v>72</v>
      </c>
      <c r="S14" s="55">
        <v>24.05</v>
      </c>
      <c r="T14" s="56"/>
      <c r="U14" s="141"/>
    </row>
    <row r="15" spans="1:21" ht="15" customHeight="1" x14ac:dyDescent="0.15">
      <c r="A15" s="147"/>
      <c r="B15" s="58" t="s">
        <v>11</v>
      </c>
      <c r="C15" s="59" t="s">
        <v>73</v>
      </c>
      <c r="D15" s="60">
        <v>1.32</v>
      </c>
      <c r="E15" s="61" t="s">
        <v>12</v>
      </c>
      <c r="F15" s="62">
        <v>663.2</v>
      </c>
      <c r="G15" s="62">
        <v>922.1</v>
      </c>
      <c r="H15" s="62">
        <v>0</v>
      </c>
      <c r="I15" s="63">
        <v>1702.3</v>
      </c>
      <c r="J15" s="64"/>
      <c r="K15" s="65"/>
      <c r="L15" s="66"/>
      <c r="M15" s="67"/>
      <c r="N15" s="174"/>
      <c r="O15" s="175"/>
      <c r="P15" s="174"/>
      <c r="Q15" s="176"/>
      <c r="R15" s="174"/>
      <c r="S15" s="176"/>
      <c r="T15" s="174"/>
      <c r="U15" s="176"/>
    </row>
    <row r="16" spans="1:21" ht="12" thickBot="1" x14ac:dyDescent="0.2">
      <c r="A16" s="147"/>
      <c r="B16" s="68">
        <v>0</v>
      </c>
      <c r="C16" s="47" t="s">
        <v>150</v>
      </c>
      <c r="D16" s="12">
        <v>0</v>
      </c>
      <c r="E16" s="48">
        <v>0</v>
      </c>
      <c r="F16" s="28">
        <v>0</v>
      </c>
      <c r="G16" s="28">
        <v>0</v>
      </c>
      <c r="H16" s="28">
        <v>0</v>
      </c>
      <c r="I16" s="69">
        <v>0</v>
      </c>
      <c r="J16" s="46"/>
      <c r="K16" s="51"/>
      <c r="L16" s="51"/>
      <c r="M16" s="12"/>
      <c r="N16" s="177"/>
      <c r="O16" s="178"/>
      <c r="P16" s="177"/>
      <c r="Q16" s="179"/>
      <c r="R16" s="177"/>
      <c r="S16" s="179"/>
      <c r="T16" s="182"/>
      <c r="U16" s="181"/>
    </row>
    <row r="17" spans="1:21" x14ac:dyDescent="0.15">
      <c r="A17" s="147"/>
      <c r="B17" s="58" t="s">
        <v>13</v>
      </c>
      <c r="C17" s="59" t="s">
        <v>73</v>
      </c>
      <c r="D17" s="60">
        <v>1.42</v>
      </c>
      <c r="E17" s="61" t="s">
        <v>14</v>
      </c>
      <c r="F17" s="62">
        <v>1082.0999999999999</v>
      </c>
      <c r="G17" s="62">
        <v>931.3</v>
      </c>
      <c r="H17" s="62">
        <v>0</v>
      </c>
      <c r="I17" s="62">
        <v>2453.3000000000002</v>
      </c>
      <c r="J17" s="70"/>
      <c r="K17" s="49"/>
      <c r="L17" s="49"/>
      <c r="M17" s="50"/>
      <c r="N17" s="174"/>
      <c r="O17" s="175"/>
      <c r="P17" s="174"/>
      <c r="Q17" s="176"/>
      <c r="R17" s="174"/>
      <c r="S17" s="176"/>
      <c r="T17" s="175"/>
      <c r="U17" s="176"/>
    </row>
    <row r="18" spans="1:21" ht="12" thickBot="1" x14ac:dyDescent="0.2">
      <c r="A18" s="147"/>
      <c r="B18" s="68">
        <v>0</v>
      </c>
      <c r="C18" s="47" t="s">
        <v>150</v>
      </c>
      <c r="D18" s="12">
        <v>0</v>
      </c>
      <c r="E18" s="48">
        <v>0</v>
      </c>
      <c r="F18" s="28">
        <v>0</v>
      </c>
      <c r="G18" s="28">
        <v>0</v>
      </c>
      <c r="H18" s="28">
        <v>0</v>
      </c>
      <c r="I18" s="28">
        <v>0</v>
      </c>
      <c r="J18" s="46"/>
      <c r="K18" s="51"/>
      <c r="L18" s="51"/>
      <c r="M18" s="52"/>
      <c r="N18" s="177"/>
      <c r="O18" s="178"/>
      <c r="P18" s="177"/>
      <c r="Q18" s="179"/>
      <c r="R18" s="177"/>
      <c r="S18" s="179"/>
      <c r="T18" s="180"/>
      <c r="U18" s="181"/>
    </row>
    <row r="19" spans="1:21" x14ac:dyDescent="0.15">
      <c r="A19" s="147"/>
      <c r="B19" s="58" t="s">
        <v>15</v>
      </c>
      <c r="C19" s="59" t="s">
        <v>73</v>
      </c>
      <c r="D19" s="60">
        <v>1.39</v>
      </c>
      <c r="E19" s="61" t="s">
        <v>12</v>
      </c>
      <c r="F19" s="62">
        <v>1140.4000000000001</v>
      </c>
      <c r="G19" s="62">
        <v>991.1</v>
      </c>
      <c r="H19" s="62">
        <v>0</v>
      </c>
      <c r="I19" s="63">
        <v>2591</v>
      </c>
      <c r="J19" s="70"/>
      <c r="K19" s="49"/>
      <c r="L19" s="49"/>
      <c r="M19" s="50"/>
      <c r="N19" s="174"/>
      <c r="O19" s="175"/>
      <c r="P19" s="174"/>
      <c r="Q19" s="176"/>
      <c r="R19" s="174"/>
      <c r="S19" s="176"/>
      <c r="T19" s="175"/>
      <c r="U19" s="176"/>
    </row>
    <row r="20" spans="1:21" ht="12" thickBot="1" x14ac:dyDescent="0.2">
      <c r="A20" s="147"/>
      <c r="B20" s="68">
        <v>0</v>
      </c>
      <c r="C20" s="47" t="s">
        <v>150</v>
      </c>
      <c r="D20" s="12">
        <v>0</v>
      </c>
      <c r="E20" s="48">
        <v>0</v>
      </c>
      <c r="F20" s="28">
        <v>0</v>
      </c>
      <c r="G20" s="28">
        <v>0</v>
      </c>
      <c r="H20" s="28">
        <v>0</v>
      </c>
      <c r="I20" s="69">
        <v>0</v>
      </c>
      <c r="J20" s="46"/>
      <c r="K20" s="51"/>
      <c r="L20" s="51"/>
      <c r="M20" s="52"/>
      <c r="N20" s="177"/>
      <c r="O20" s="178"/>
      <c r="P20" s="177"/>
      <c r="Q20" s="179"/>
      <c r="R20" s="177"/>
      <c r="S20" s="179"/>
      <c r="T20" s="180"/>
      <c r="U20" s="181"/>
    </row>
    <row r="21" spans="1:21" x14ac:dyDescent="0.15">
      <c r="A21" s="147"/>
      <c r="B21" s="58" t="s">
        <v>16</v>
      </c>
      <c r="C21" s="59" t="s">
        <v>73</v>
      </c>
      <c r="D21" s="60">
        <v>1.44</v>
      </c>
      <c r="E21" s="61" t="s">
        <v>14</v>
      </c>
      <c r="F21" s="62">
        <v>808.4</v>
      </c>
      <c r="G21" s="62">
        <v>1028.5</v>
      </c>
      <c r="H21" s="62">
        <v>0</v>
      </c>
      <c r="I21" s="63">
        <v>2021</v>
      </c>
      <c r="J21" s="70"/>
      <c r="K21" s="49"/>
      <c r="L21" s="49"/>
      <c r="M21" s="50"/>
      <c r="N21" s="174"/>
      <c r="O21" s="175"/>
      <c r="P21" s="174"/>
      <c r="Q21" s="176"/>
      <c r="R21" s="174"/>
      <c r="S21" s="176"/>
      <c r="T21" s="175"/>
      <c r="U21" s="176"/>
    </row>
    <row r="22" spans="1:21" ht="12" thickBot="1" x14ac:dyDescent="0.2">
      <c r="A22" s="147"/>
      <c r="B22" s="68">
        <v>0</v>
      </c>
      <c r="C22" s="47" t="s">
        <v>150</v>
      </c>
      <c r="D22" s="12">
        <v>0</v>
      </c>
      <c r="E22" s="48">
        <v>0</v>
      </c>
      <c r="F22" s="28">
        <v>0</v>
      </c>
      <c r="G22" s="28">
        <v>0</v>
      </c>
      <c r="H22" s="28">
        <v>0</v>
      </c>
      <c r="I22" s="69">
        <v>0</v>
      </c>
      <c r="J22" s="46"/>
      <c r="K22" s="51"/>
      <c r="L22" s="51"/>
      <c r="M22" s="52"/>
      <c r="N22" s="177"/>
      <c r="O22" s="178"/>
      <c r="P22" s="177"/>
      <c r="Q22" s="179"/>
      <c r="R22" s="177"/>
      <c r="S22" s="179"/>
      <c r="T22" s="180"/>
      <c r="U22" s="181"/>
    </row>
    <row r="23" spans="1:21" x14ac:dyDescent="0.15">
      <c r="A23" s="147"/>
      <c r="B23" s="58" t="s">
        <v>17</v>
      </c>
      <c r="C23" s="59" t="s">
        <v>73</v>
      </c>
      <c r="D23" s="60">
        <v>1.42</v>
      </c>
      <c r="E23" s="61" t="s">
        <v>14</v>
      </c>
      <c r="F23" s="62">
        <v>1081.0999999999999</v>
      </c>
      <c r="G23" s="62">
        <v>931.3</v>
      </c>
      <c r="H23" s="62">
        <v>0</v>
      </c>
      <c r="I23" s="63">
        <v>2451.4</v>
      </c>
      <c r="J23" s="70"/>
      <c r="K23" s="49"/>
      <c r="L23" s="49"/>
      <c r="M23" s="50"/>
      <c r="N23" s="174"/>
      <c r="O23" s="175"/>
      <c r="P23" s="174"/>
      <c r="Q23" s="176"/>
      <c r="R23" s="174"/>
      <c r="S23" s="176"/>
      <c r="T23" s="175"/>
      <c r="U23" s="176"/>
    </row>
    <row r="24" spans="1:21" ht="12" thickBot="1" x14ac:dyDescent="0.2">
      <c r="A24" s="147"/>
      <c r="B24" s="68">
        <v>0</v>
      </c>
      <c r="C24" s="47" t="s">
        <v>150</v>
      </c>
      <c r="D24" s="12">
        <v>0</v>
      </c>
      <c r="E24" s="48">
        <v>0</v>
      </c>
      <c r="F24" s="28">
        <v>0</v>
      </c>
      <c r="G24" s="28">
        <v>0</v>
      </c>
      <c r="H24" s="28">
        <v>0</v>
      </c>
      <c r="I24" s="69">
        <v>0</v>
      </c>
      <c r="J24" s="46"/>
      <c r="K24" s="51"/>
      <c r="L24" s="51"/>
      <c r="M24" s="52"/>
      <c r="N24" s="177"/>
      <c r="O24" s="178"/>
      <c r="P24" s="177"/>
      <c r="Q24" s="179"/>
      <c r="R24" s="177"/>
      <c r="S24" s="179"/>
      <c r="T24" s="180"/>
      <c r="U24" s="181"/>
    </row>
    <row r="25" spans="1:21" hidden="1" x14ac:dyDescent="0.15">
      <c r="B25" s="58" t="s">
        <v>18</v>
      </c>
      <c r="C25" s="59" t="s">
        <v>73</v>
      </c>
      <c r="D25" s="60">
        <v>1.44</v>
      </c>
      <c r="E25" s="61" t="s">
        <v>14</v>
      </c>
      <c r="F25" s="62">
        <v>805.8</v>
      </c>
      <c r="G25" s="62">
        <v>1026.5</v>
      </c>
      <c r="H25" s="62">
        <v>0</v>
      </c>
      <c r="I25" s="63">
        <v>2015.3</v>
      </c>
      <c r="J25" s="70"/>
      <c r="K25" s="49"/>
      <c r="L25" s="49"/>
      <c r="M25" s="50"/>
      <c r="N25" s="174"/>
      <c r="O25" s="175"/>
      <c r="P25" s="174"/>
      <c r="Q25" s="176"/>
      <c r="R25" s="174"/>
      <c r="S25" s="176"/>
      <c r="T25" s="175"/>
      <c r="U25" s="176"/>
    </row>
    <row r="26" spans="1:21" ht="12" hidden="1" thickBot="1" x14ac:dyDescent="0.2">
      <c r="B26" s="68">
        <v>0</v>
      </c>
      <c r="C26" s="47" t="s">
        <v>150</v>
      </c>
      <c r="D26" s="12">
        <v>0</v>
      </c>
      <c r="E26" s="48">
        <v>0</v>
      </c>
      <c r="F26" s="28">
        <v>0</v>
      </c>
      <c r="G26" s="28">
        <v>0</v>
      </c>
      <c r="H26" s="28">
        <v>0</v>
      </c>
      <c r="I26" s="69">
        <v>0</v>
      </c>
      <c r="J26" s="46"/>
      <c r="K26" s="51"/>
      <c r="L26" s="51"/>
      <c r="M26" s="52"/>
      <c r="N26" s="177"/>
      <c r="O26" s="178"/>
      <c r="P26" s="177"/>
      <c r="Q26" s="179"/>
      <c r="R26" s="177"/>
      <c r="S26" s="179"/>
      <c r="T26" s="180"/>
      <c r="U26" s="181"/>
    </row>
    <row r="27" spans="1:21" x14ac:dyDescent="0.15">
      <c r="A27" s="147"/>
      <c r="B27" s="58" t="s">
        <v>19</v>
      </c>
      <c r="C27" s="59" t="s">
        <v>73</v>
      </c>
      <c r="D27" s="60">
        <v>1.42</v>
      </c>
      <c r="E27" s="61" t="s">
        <v>14</v>
      </c>
      <c r="F27" s="62">
        <v>766.7</v>
      </c>
      <c r="G27" s="62">
        <v>931.3</v>
      </c>
      <c r="H27" s="62">
        <v>0</v>
      </c>
      <c r="I27" s="63">
        <v>1891.8</v>
      </c>
      <c r="J27" s="70"/>
      <c r="K27" s="49"/>
      <c r="L27" s="49"/>
      <c r="M27" s="50"/>
      <c r="N27" s="174"/>
      <c r="O27" s="175"/>
      <c r="P27" s="174"/>
      <c r="Q27" s="176"/>
      <c r="R27" s="174"/>
      <c r="S27" s="176"/>
      <c r="T27" s="175"/>
      <c r="U27" s="176"/>
    </row>
    <row r="28" spans="1:21" ht="12" thickBot="1" x14ac:dyDescent="0.2">
      <c r="A28" s="147"/>
      <c r="B28" s="68">
        <v>0</v>
      </c>
      <c r="C28" s="47" t="s">
        <v>150</v>
      </c>
      <c r="D28" s="12">
        <v>0</v>
      </c>
      <c r="E28" s="48">
        <v>0</v>
      </c>
      <c r="F28" s="28">
        <v>0</v>
      </c>
      <c r="G28" s="28">
        <v>0</v>
      </c>
      <c r="H28" s="28">
        <v>0</v>
      </c>
      <c r="I28" s="69">
        <v>0</v>
      </c>
      <c r="J28" s="46"/>
      <c r="K28" s="51"/>
      <c r="L28" s="51"/>
      <c r="M28" s="52"/>
      <c r="N28" s="177"/>
      <c r="O28" s="178"/>
      <c r="P28" s="177"/>
      <c r="Q28" s="179"/>
      <c r="R28" s="177"/>
      <c r="S28" s="179"/>
      <c r="T28" s="180"/>
      <c r="U28" s="181"/>
    </row>
    <row r="29" spans="1:21" x14ac:dyDescent="0.15">
      <c r="A29" s="147"/>
      <c r="B29" s="58" t="s">
        <v>20</v>
      </c>
      <c r="C29" s="59" t="s">
        <v>73</v>
      </c>
      <c r="D29" s="60">
        <v>1.43</v>
      </c>
      <c r="E29" s="61" t="s">
        <v>14</v>
      </c>
      <c r="F29" s="62">
        <v>1035.3</v>
      </c>
      <c r="G29" s="62">
        <v>1026.5</v>
      </c>
      <c r="H29" s="62">
        <v>0</v>
      </c>
      <c r="I29" s="63">
        <v>2423.8000000000002</v>
      </c>
      <c r="J29" s="70"/>
      <c r="K29" s="49"/>
      <c r="L29" s="49"/>
      <c r="M29" s="50"/>
      <c r="N29" s="174"/>
      <c r="O29" s="175"/>
      <c r="P29" s="174"/>
      <c r="Q29" s="176"/>
      <c r="R29" s="174"/>
      <c r="S29" s="176"/>
      <c r="T29" s="175"/>
      <c r="U29" s="176"/>
    </row>
    <row r="30" spans="1:21" ht="12" thickBot="1" x14ac:dyDescent="0.2">
      <c r="A30" s="147"/>
      <c r="B30" s="68">
        <v>0</v>
      </c>
      <c r="C30" s="47" t="s">
        <v>150</v>
      </c>
      <c r="D30" s="12">
        <v>0</v>
      </c>
      <c r="E30" s="48">
        <v>0</v>
      </c>
      <c r="F30" s="28">
        <v>0</v>
      </c>
      <c r="G30" s="28">
        <v>0</v>
      </c>
      <c r="H30" s="28">
        <v>0</v>
      </c>
      <c r="I30" s="69">
        <v>0</v>
      </c>
      <c r="J30" s="46"/>
      <c r="K30" s="51"/>
      <c r="L30" s="51"/>
      <c r="M30" s="52"/>
      <c r="N30" s="177"/>
      <c r="O30" s="178"/>
      <c r="P30" s="177"/>
      <c r="Q30" s="179"/>
      <c r="R30" s="177"/>
      <c r="S30" s="179"/>
      <c r="T30" s="180"/>
      <c r="U30" s="181"/>
    </row>
    <row r="31" spans="1:21" x14ac:dyDescent="0.15">
      <c r="A31" s="147"/>
      <c r="B31" s="58" t="s">
        <v>21</v>
      </c>
      <c r="C31" s="59" t="s">
        <v>73</v>
      </c>
      <c r="D31" s="60">
        <v>1.41</v>
      </c>
      <c r="E31" s="61" t="s">
        <v>14</v>
      </c>
      <c r="F31" s="62">
        <v>971.2</v>
      </c>
      <c r="G31" s="62">
        <v>931.3</v>
      </c>
      <c r="H31" s="62">
        <v>0</v>
      </c>
      <c r="I31" s="63">
        <v>2255.9</v>
      </c>
      <c r="J31" s="70"/>
      <c r="K31" s="49"/>
      <c r="L31" s="49"/>
      <c r="M31" s="50"/>
      <c r="N31" s="174"/>
      <c r="O31" s="175"/>
      <c r="P31" s="174"/>
      <c r="Q31" s="176"/>
      <c r="R31" s="174"/>
      <c r="S31" s="176"/>
      <c r="T31" s="175"/>
      <c r="U31" s="176"/>
    </row>
    <row r="32" spans="1:21" ht="12" thickBot="1" x14ac:dyDescent="0.2">
      <c r="A32" s="147"/>
      <c r="B32" s="68">
        <v>0</v>
      </c>
      <c r="C32" s="47" t="s">
        <v>150</v>
      </c>
      <c r="D32" s="12">
        <v>0</v>
      </c>
      <c r="E32" s="48">
        <v>0</v>
      </c>
      <c r="F32" s="28">
        <v>0</v>
      </c>
      <c r="G32" s="28">
        <v>0</v>
      </c>
      <c r="H32" s="28">
        <v>0</v>
      </c>
      <c r="I32" s="69">
        <v>0</v>
      </c>
      <c r="J32" s="46"/>
      <c r="K32" s="51"/>
      <c r="L32" s="51"/>
      <c r="M32" s="52"/>
      <c r="N32" s="177"/>
      <c r="O32" s="178"/>
      <c r="P32" s="177"/>
      <c r="Q32" s="179"/>
      <c r="R32" s="177"/>
      <c r="S32" s="179"/>
      <c r="T32" s="180"/>
      <c r="U32" s="181"/>
    </row>
    <row r="33" spans="1:21" hidden="1" x14ac:dyDescent="0.15">
      <c r="A33" s="148"/>
      <c r="B33" s="58" t="s">
        <v>22</v>
      </c>
      <c r="C33" s="59" t="s">
        <v>73</v>
      </c>
      <c r="D33" s="60">
        <v>1.39</v>
      </c>
      <c r="E33" s="61" t="s">
        <v>12</v>
      </c>
      <c r="F33" s="62">
        <v>1140.4000000000001</v>
      </c>
      <c r="G33" s="62">
        <v>991.1</v>
      </c>
      <c r="H33" s="62">
        <v>0</v>
      </c>
      <c r="I33" s="63">
        <v>2591</v>
      </c>
      <c r="J33" s="70"/>
      <c r="K33" s="49"/>
      <c r="L33" s="49"/>
      <c r="M33" s="60"/>
      <c r="N33" s="174"/>
      <c r="O33" s="175"/>
      <c r="P33" s="174"/>
      <c r="Q33" s="176"/>
      <c r="R33" s="174"/>
      <c r="S33" s="176"/>
      <c r="T33" s="175"/>
      <c r="U33" s="176"/>
    </row>
    <row r="34" spans="1:21" ht="12" hidden="1" thickBot="1" x14ac:dyDescent="0.2">
      <c r="A34" s="148"/>
      <c r="B34" s="68">
        <v>0</v>
      </c>
      <c r="C34" s="47" t="s">
        <v>150</v>
      </c>
      <c r="D34" s="12">
        <v>0</v>
      </c>
      <c r="E34" s="48">
        <v>0</v>
      </c>
      <c r="F34" s="28">
        <v>0</v>
      </c>
      <c r="G34" s="28">
        <v>0</v>
      </c>
      <c r="H34" s="28">
        <v>0</v>
      </c>
      <c r="I34" s="69">
        <v>0</v>
      </c>
      <c r="J34" s="46"/>
      <c r="K34" s="51"/>
      <c r="L34" s="51"/>
      <c r="M34" s="12"/>
      <c r="N34" s="177"/>
      <c r="O34" s="178"/>
      <c r="P34" s="177"/>
      <c r="Q34" s="179"/>
      <c r="R34" s="177"/>
      <c r="S34" s="179"/>
      <c r="T34" s="180"/>
      <c r="U34" s="181"/>
    </row>
    <row r="35" spans="1:21" hidden="1" x14ac:dyDescent="0.15">
      <c r="B35" s="58" t="s">
        <v>23</v>
      </c>
      <c r="C35" s="59" t="s">
        <v>73</v>
      </c>
      <c r="D35" s="60">
        <v>1.42</v>
      </c>
      <c r="E35" s="61" t="s">
        <v>14</v>
      </c>
      <c r="F35" s="62">
        <v>789.1</v>
      </c>
      <c r="G35" s="62">
        <v>1028.5</v>
      </c>
      <c r="H35" s="62">
        <v>0</v>
      </c>
      <c r="I35" s="63">
        <v>1986.7</v>
      </c>
      <c r="J35" s="70"/>
      <c r="K35" s="49"/>
      <c r="L35" s="49"/>
      <c r="M35" s="60"/>
      <c r="N35" s="174"/>
      <c r="O35" s="175"/>
      <c r="P35" s="174"/>
      <c r="Q35" s="176"/>
      <c r="R35" s="174"/>
      <c r="S35" s="176"/>
      <c r="T35" s="175"/>
      <c r="U35" s="176"/>
    </row>
    <row r="36" spans="1:21" ht="12" hidden="1" thickBot="1" x14ac:dyDescent="0.2">
      <c r="B36" s="68">
        <v>0</v>
      </c>
      <c r="C36" s="47" t="s">
        <v>150</v>
      </c>
      <c r="D36" s="12">
        <v>0</v>
      </c>
      <c r="E36" s="48">
        <v>0</v>
      </c>
      <c r="F36" s="28">
        <v>0</v>
      </c>
      <c r="G36" s="28">
        <v>0</v>
      </c>
      <c r="H36" s="28">
        <v>0</v>
      </c>
      <c r="I36" s="69">
        <v>0</v>
      </c>
      <c r="J36" s="46"/>
      <c r="K36" s="51"/>
      <c r="L36" s="51"/>
      <c r="M36" s="12"/>
      <c r="N36" s="177"/>
      <c r="O36" s="178"/>
      <c r="P36" s="177"/>
      <c r="Q36" s="179"/>
      <c r="R36" s="177"/>
      <c r="S36" s="179"/>
      <c r="T36" s="180"/>
      <c r="U36" s="181"/>
    </row>
    <row r="37" spans="1:21" ht="12" hidden="1" thickBot="1" x14ac:dyDescent="0.2">
      <c r="B37" s="68">
        <v>0</v>
      </c>
      <c r="C37" s="47" t="s">
        <v>1</v>
      </c>
      <c r="D37" s="12">
        <v>0</v>
      </c>
      <c r="E37" s="48">
        <v>0</v>
      </c>
      <c r="F37" s="28">
        <v>0</v>
      </c>
      <c r="G37" s="28">
        <v>0</v>
      </c>
      <c r="H37" s="28">
        <v>0</v>
      </c>
      <c r="I37" s="69">
        <v>0</v>
      </c>
      <c r="J37" s="46"/>
      <c r="K37" s="51"/>
      <c r="L37" s="51"/>
      <c r="M37" s="12"/>
      <c r="N37" s="177"/>
      <c r="O37" s="178"/>
      <c r="P37" s="177"/>
      <c r="Q37" s="179"/>
      <c r="R37" s="177"/>
      <c r="S37" s="179"/>
      <c r="T37" s="180"/>
      <c r="U37" s="181"/>
    </row>
    <row r="38" spans="1:21" ht="12" hidden="1" thickBot="1" x14ac:dyDescent="0.2">
      <c r="B38" s="68">
        <v>0</v>
      </c>
      <c r="C38" s="47" t="s">
        <v>2</v>
      </c>
      <c r="D38" s="12">
        <v>0</v>
      </c>
      <c r="E38" s="48">
        <v>0</v>
      </c>
      <c r="F38" s="28">
        <v>0</v>
      </c>
      <c r="G38" s="28">
        <v>0</v>
      </c>
      <c r="H38" s="28">
        <v>0</v>
      </c>
      <c r="I38" s="69">
        <v>0</v>
      </c>
      <c r="J38" s="46"/>
      <c r="K38" s="51"/>
      <c r="L38" s="51"/>
      <c r="M38" s="12"/>
      <c r="N38" s="177"/>
      <c r="O38" s="178"/>
      <c r="P38" s="177"/>
      <c r="Q38" s="179"/>
      <c r="R38" s="177"/>
      <c r="S38" s="179"/>
      <c r="T38" s="180"/>
      <c r="U38" s="181"/>
    </row>
    <row r="39" spans="1:21" ht="12" hidden="1" thickBot="1" x14ac:dyDescent="0.2">
      <c r="B39" s="68">
        <v>0</v>
      </c>
      <c r="C39" s="47" t="s">
        <v>3</v>
      </c>
      <c r="D39" s="12">
        <v>0</v>
      </c>
      <c r="E39" s="48">
        <v>0</v>
      </c>
      <c r="F39" s="28">
        <v>0</v>
      </c>
      <c r="G39" s="28">
        <v>0</v>
      </c>
      <c r="H39" s="28">
        <v>0</v>
      </c>
      <c r="I39" s="69">
        <v>0</v>
      </c>
      <c r="J39" s="46"/>
      <c r="K39" s="51"/>
      <c r="L39" s="51"/>
      <c r="M39" s="12"/>
      <c r="N39" s="177"/>
      <c r="O39" s="178"/>
      <c r="P39" s="177"/>
      <c r="Q39" s="179"/>
      <c r="R39" s="177"/>
      <c r="S39" s="179"/>
      <c r="T39" s="180"/>
      <c r="U39" s="181"/>
    </row>
    <row r="40" spans="1:21" ht="12" hidden="1" thickBot="1" x14ac:dyDescent="0.2">
      <c r="B40" s="68">
        <v>0</v>
      </c>
      <c r="C40" s="47" t="s">
        <v>4</v>
      </c>
      <c r="D40" s="12">
        <v>0</v>
      </c>
      <c r="E40" s="48">
        <v>0</v>
      </c>
      <c r="F40" s="28">
        <v>0</v>
      </c>
      <c r="G40" s="28">
        <v>0</v>
      </c>
      <c r="H40" s="28">
        <v>0</v>
      </c>
      <c r="I40" s="69">
        <v>0</v>
      </c>
      <c r="J40" s="46"/>
      <c r="K40" s="51"/>
      <c r="L40" s="51"/>
      <c r="M40" s="12"/>
      <c r="N40" s="177"/>
      <c r="O40" s="178"/>
      <c r="P40" s="177"/>
      <c r="Q40" s="179"/>
      <c r="R40" s="177"/>
      <c r="S40" s="179"/>
      <c r="T40" s="180"/>
      <c r="U40" s="181"/>
    </row>
    <row r="41" spans="1:21" ht="12" hidden="1" thickBot="1" x14ac:dyDescent="0.2">
      <c r="B41" s="68">
        <v>0</v>
      </c>
      <c r="C41" s="47" t="s">
        <v>5</v>
      </c>
      <c r="D41" s="12">
        <v>0</v>
      </c>
      <c r="E41" s="48">
        <v>0</v>
      </c>
      <c r="F41" s="28">
        <v>0</v>
      </c>
      <c r="G41" s="28">
        <v>0</v>
      </c>
      <c r="H41" s="28">
        <v>0</v>
      </c>
      <c r="I41" s="69">
        <v>0</v>
      </c>
      <c r="J41" s="46"/>
      <c r="K41" s="51"/>
      <c r="L41" s="51"/>
      <c r="M41" s="12"/>
      <c r="N41" s="177"/>
      <c r="O41" s="178"/>
      <c r="P41" s="177"/>
      <c r="Q41" s="179"/>
      <c r="R41" s="177"/>
      <c r="S41" s="179"/>
      <c r="T41" s="180"/>
      <c r="U41" s="181"/>
    </row>
    <row r="42" spans="1:21" ht="12" hidden="1" thickBot="1" x14ac:dyDescent="0.2">
      <c r="B42" s="68">
        <v>0</v>
      </c>
      <c r="C42" s="47" t="s">
        <v>6</v>
      </c>
      <c r="D42" s="12">
        <v>0</v>
      </c>
      <c r="E42" s="48">
        <v>0</v>
      </c>
      <c r="F42" s="28">
        <v>0</v>
      </c>
      <c r="G42" s="28">
        <v>0</v>
      </c>
      <c r="H42" s="28">
        <v>0</v>
      </c>
      <c r="I42" s="69">
        <v>0</v>
      </c>
      <c r="J42" s="46"/>
      <c r="K42" s="51"/>
      <c r="L42" s="51"/>
      <c r="M42" s="12"/>
      <c r="N42" s="177"/>
      <c r="O42" s="178"/>
      <c r="P42" s="177"/>
      <c r="Q42" s="179"/>
      <c r="R42" s="177"/>
      <c r="S42" s="179"/>
      <c r="T42" s="180"/>
      <c r="U42" s="181"/>
    </row>
    <row r="43" spans="1:21" ht="12" hidden="1" thickBot="1" x14ac:dyDescent="0.2">
      <c r="B43" s="68">
        <v>0</v>
      </c>
      <c r="C43" s="47" t="s">
        <v>7</v>
      </c>
      <c r="D43" s="12">
        <v>0</v>
      </c>
      <c r="E43" s="48">
        <v>0</v>
      </c>
      <c r="F43" s="28">
        <v>0</v>
      </c>
      <c r="G43" s="28">
        <v>0</v>
      </c>
      <c r="H43" s="28">
        <v>0</v>
      </c>
      <c r="I43" s="69">
        <v>0</v>
      </c>
      <c r="J43" s="71"/>
      <c r="K43" s="53"/>
      <c r="L43" s="53"/>
      <c r="M43" s="72"/>
      <c r="N43" s="183"/>
      <c r="O43" s="184"/>
      <c r="P43" s="183"/>
      <c r="Q43" s="185"/>
      <c r="R43" s="183"/>
      <c r="S43" s="185"/>
      <c r="T43" s="186"/>
      <c r="U43" s="187"/>
    </row>
    <row r="44" spans="1:21" hidden="1" x14ac:dyDescent="0.15">
      <c r="B44" s="58" t="s">
        <v>24</v>
      </c>
      <c r="C44" s="59" t="s">
        <v>73</v>
      </c>
      <c r="D44" s="60">
        <v>1.42</v>
      </c>
      <c r="E44" s="61" t="s">
        <v>14</v>
      </c>
      <c r="F44" s="62">
        <v>1081.0999999999999</v>
      </c>
      <c r="G44" s="62">
        <v>931.3</v>
      </c>
      <c r="H44" s="62">
        <v>0</v>
      </c>
      <c r="I44" s="63">
        <v>2451.4</v>
      </c>
      <c r="J44" s="70"/>
      <c r="K44" s="49"/>
      <c r="L44" s="49"/>
      <c r="M44" s="60"/>
      <c r="N44" s="174"/>
      <c r="O44" s="175"/>
      <c r="P44" s="174"/>
      <c r="Q44" s="176"/>
      <c r="R44" s="174"/>
      <c r="S44" s="176"/>
      <c r="T44" s="175"/>
      <c r="U44" s="176"/>
    </row>
    <row r="45" spans="1:21" ht="12" hidden="1" thickBot="1" x14ac:dyDescent="0.2">
      <c r="B45" s="68">
        <v>0</v>
      </c>
      <c r="C45" s="47" t="s">
        <v>150</v>
      </c>
      <c r="D45" s="12">
        <v>0</v>
      </c>
      <c r="E45" s="48">
        <v>0</v>
      </c>
      <c r="F45" s="28">
        <v>0</v>
      </c>
      <c r="G45" s="28">
        <v>0</v>
      </c>
      <c r="H45" s="28">
        <v>0</v>
      </c>
      <c r="I45" s="69">
        <v>0</v>
      </c>
      <c r="J45" s="46"/>
      <c r="K45" s="51"/>
      <c r="L45" s="51"/>
      <c r="M45" s="12"/>
      <c r="N45" s="177"/>
      <c r="O45" s="178"/>
      <c r="P45" s="177"/>
      <c r="Q45" s="179"/>
      <c r="R45" s="177"/>
      <c r="S45" s="179"/>
      <c r="T45" s="180"/>
      <c r="U45" s="181"/>
    </row>
    <row r="46" spans="1:21" hidden="1" x14ac:dyDescent="0.15">
      <c r="B46" s="58" t="s">
        <v>25</v>
      </c>
      <c r="C46" s="59" t="s">
        <v>73</v>
      </c>
      <c r="D46" s="60">
        <v>1.42</v>
      </c>
      <c r="E46" s="61" t="s">
        <v>14</v>
      </c>
      <c r="F46" s="62">
        <v>766.7</v>
      </c>
      <c r="G46" s="62">
        <v>931.3</v>
      </c>
      <c r="H46" s="62">
        <v>0</v>
      </c>
      <c r="I46" s="63">
        <v>1891.8</v>
      </c>
      <c r="J46" s="70"/>
      <c r="K46" s="49"/>
      <c r="L46" s="49"/>
      <c r="M46" s="60"/>
      <c r="N46" s="174"/>
      <c r="O46" s="175"/>
      <c r="P46" s="174"/>
      <c r="Q46" s="176"/>
      <c r="R46" s="174"/>
      <c r="S46" s="176"/>
      <c r="T46" s="175"/>
      <c r="U46" s="176"/>
    </row>
    <row r="47" spans="1:21" ht="12" hidden="1" thickBot="1" x14ac:dyDescent="0.2">
      <c r="B47" s="68">
        <v>0</v>
      </c>
      <c r="C47" s="47" t="s">
        <v>150</v>
      </c>
      <c r="D47" s="12">
        <v>0</v>
      </c>
      <c r="E47" s="48">
        <v>0</v>
      </c>
      <c r="F47" s="28">
        <v>0</v>
      </c>
      <c r="G47" s="28">
        <v>0</v>
      </c>
      <c r="H47" s="28">
        <v>0</v>
      </c>
      <c r="I47" s="69">
        <v>0</v>
      </c>
      <c r="J47" s="46"/>
      <c r="K47" s="51"/>
      <c r="L47" s="51"/>
      <c r="M47" s="12"/>
      <c r="N47" s="177"/>
      <c r="O47" s="178"/>
      <c r="P47" s="177"/>
      <c r="Q47" s="179"/>
      <c r="R47" s="177"/>
      <c r="S47" s="179"/>
      <c r="T47" s="180"/>
      <c r="U47" s="181"/>
    </row>
    <row r="48" spans="1:21" hidden="1" x14ac:dyDescent="0.15">
      <c r="B48" s="58" t="s">
        <v>26</v>
      </c>
      <c r="C48" s="59" t="s">
        <v>73</v>
      </c>
      <c r="D48" s="60">
        <v>1.43</v>
      </c>
      <c r="E48" s="61" t="s">
        <v>14</v>
      </c>
      <c r="F48" s="62">
        <v>1035.3</v>
      </c>
      <c r="G48" s="62">
        <v>1026.5</v>
      </c>
      <c r="H48" s="62">
        <v>0</v>
      </c>
      <c r="I48" s="63">
        <v>2423.8000000000002</v>
      </c>
      <c r="J48" s="70"/>
      <c r="K48" s="49"/>
      <c r="L48" s="49"/>
      <c r="M48" s="60"/>
      <c r="N48" s="174"/>
      <c r="O48" s="175"/>
      <c r="P48" s="174"/>
      <c r="Q48" s="176"/>
      <c r="R48" s="174"/>
      <c r="S48" s="176"/>
      <c r="T48" s="175"/>
      <c r="U48" s="176"/>
    </row>
    <row r="49" spans="2:21" ht="12" hidden="1" thickBot="1" x14ac:dyDescent="0.2">
      <c r="B49" s="68">
        <v>0</v>
      </c>
      <c r="C49" s="47" t="s">
        <v>150</v>
      </c>
      <c r="D49" s="12">
        <v>0</v>
      </c>
      <c r="E49" s="48">
        <v>0</v>
      </c>
      <c r="F49" s="28">
        <v>0</v>
      </c>
      <c r="G49" s="28">
        <v>0</v>
      </c>
      <c r="H49" s="28">
        <v>0</v>
      </c>
      <c r="I49" s="69">
        <v>0</v>
      </c>
      <c r="J49" s="46"/>
      <c r="K49" s="51"/>
      <c r="L49" s="51"/>
      <c r="M49" s="12"/>
      <c r="N49" s="177"/>
      <c r="O49" s="178"/>
      <c r="P49" s="177"/>
      <c r="Q49" s="179"/>
      <c r="R49" s="177"/>
      <c r="S49" s="179"/>
      <c r="T49" s="180"/>
      <c r="U49" s="181"/>
    </row>
    <row r="50" spans="2:21" hidden="1" x14ac:dyDescent="0.15">
      <c r="B50" s="58" t="s">
        <v>27</v>
      </c>
      <c r="C50" s="59" t="s">
        <v>73</v>
      </c>
      <c r="D50" s="60">
        <v>1.41</v>
      </c>
      <c r="E50" s="61" t="s">
        <v>14</v>
      </c>
      <c r="F50" s="62">
        <v>971.2</v>
      </c>
      <c r="G50" s="62">
        <v>931.3</v>
      </c>
      <c r="H50" s="62">
        <v>0</v>
      </c>
      <c r="I50" s="63">
        <v>2255.9</v>
      </c>
      <c r="J50" s="70"/>
      <c r="K50" s="49"/>
      <c r="L50" s="49"/>
      <c r="M50" s="60"/>
      <c r="N50" s="174"/>
      <c r="O50" s="175"/>
      <c r="P50" s="174"/>
      <c r="Q50" s="176"/>
      <c r="R50" s="174"/>
      <c r="S50" s="176"/>
      <c r="T50" s="175"/>
      <c r="U50" s="176"/>
    </row>
    <row r="51" spans="2:21" ht="12" hidden="1" thickBot="1" x14ac:dyDescent="0.2">
      <c r="B51" s="68">
        <v>0</v>
      </c>
      <c r="C51" s="47" t="s">
        <v>150</v>
      </c>
      <c r="D51" s="12">
        <v>0</v>
      </c>
      <c r="E51" s="48">
        <v>0</v>
      </c>
      <c r="F51" s="28">
        <v>0</v>
      </c>
      <c r="G51" s="28">
        <v>0</v>
      </c>
      <c r="H51" s="28">
        <v>0</v>
      </c>
      <c r="I51" s="69">
        <v>0</v>
      </c>
      <c r="J51" s="46"/>
      <c r="K51" s="51"/>
      <c r="L51" s="51"/>
      <c r="M51" s="12"/>
      <c r="N51" s="177"/>
      <c r="O51" s="178"/>
      <c r="P51" s="177"/>
      <c r="Q51" s="179"/>
      <c r="R51" s="177"/>
      <c r="S51" s="179"/>
      <c r="T51" s="180"/>
      <c r="U51" s="181"/>
    </row>
    <row r="52" spans="2:21" hidden="1" x14ac:dyDescent="0.15">
      <c r="B52" s="58" t="s">
        <v>28</v>
      </c>
      <c r="C52" s="59" t="s">
        <v>73</v>
      </c>
      <c r="D52" s="60">
        <v>1.39</v>
      </c>
      <c r="E52" s="61" t="s">
        <v>12</v>
      </c>
      <c r="F52" s="62">
        <v>1140.4000000000001</v>
      </c>
      <c r="G52" s="62">
        <v>991.1</v>
      </c>
      <c r="H52" s="62">
        <v>0</v>
      </c>
      <c r="I52" s="63">
        <v>2591</v>
      </c>
      <c r="J52" s="70"/>
      <c r="K52" s="49"/>
      <c r="L52" s="49"/>
      <c r="M52" s="60"/>
      <c r="N52" s="174"/>
      <c r="O52" s="175"/>
      <c r="P52" s="174"/>
      <c r="Q52" s="176"/>
      <c r="R52" s="174"/>
      <c r="S52" s="176"/>
      <c r="T52" s="175"/>
      <c r="U52" s="176"/>
    </row>
    <row r="53" spans="2:21" ht="12" hidden="1" thickBot="1" x14ac:dyDescent="0.2">
      <c r="B53" s="68">
        <v>0</v>
      </c>
      <c r="C53" s="47" t="s">
        <v>150</v>
      </c>
      <c r="D53" s="12">
        <v>0</v>
      </c>
      <c r="E53" s="48">
        <v>0</v>
      </c>
      <c r="F53" s="28">
        <v>0</v>
      </c>
      <c r="G53" s="28">
        <v>0</v>
      </c>
      <c r="H53" s="28">
        <v>0</v>
      </c>
      <c r="I53" s="69">
        <v>0</v>
      </c>
      <c r="J53" s="46"/>
      <c r="K53" s="51"/>
      <c r="L53" s="51"/>
      <c r="M53" s="12"/>
      <c r="N53" s="177"/>
      <c r="O53" s="178"/>
      <c r="P53" s="177"/>
      <c r="Q53" s="179"/>
      <c r="R53" s="177"/>
      <c r="S53" s="179"/>
      <c r="T53" s="180"/>
      <c r="U53" s="181"/>
    </row>
    <row r="54" spans="2:21" hidden="1" x14ac:dyDescent="0.15">
      <c r="B54" s="58" t="s">
        <v>29</v>
      </c>
      <c r="C54" s="59" t="s">
        <v>73</v>
      </c>
      <c r="D54" s="60">
        <v>1.42</v>
      </c>
      <c r="E54" s="61" t="s">
        <v>14</v>
      </c>
      <c r="F54" s="62">
        <v>789.1</v>
      </c>
      <c r="G54" s="62">
        <v>1028.5</v>
      </c>
      <c r="H54" s="62">
        <v>0</v>
      </c>
      <c r="I54" s="63">
        <v>1986.7</v>
      </c>
      <c r="J54" s="70"/>
      <c r="K54" s="49"/>
      <c r="L54" s="49"/>
      <c r="M54" s="60"/>
      <c r="N54" s="174"/>
      <c r="O54" s="175"/>
      <c r="P54" s="174"/>
      <c r="Q54" s="176"/>
      <c r="R54" s="174"/>
      <c r="S54" s="176"/>
      <c r="T54" s="175"/>
      <c r="U54" s="176"/>
    </row>
    <row r="55" spans="2:21" ht="12" hidden="1" thickBot="1" x14ac:dyDescent="0.2">
      <c r="B55" s="68">
        <v>0</v>
      </c>
      <c r="C55" s="47" t="s">
        <v>150</v>
      </c>
      <c r="D55" s="12">
        <v>0</v>
      </c>
      <c r="E55" s="48">
        <v>0</v>
      </c>
      <c r="F55" s="28">
        <v>0</v>
      </c>
      <c r="G55" s="28">
        <v>0</v>
      </c>
      <c r="H55" s="28">
        <v>0</v>
      </c>
      <c r="I55" s="69">
        <v>0</v>
      </c>
      <c r="J55" s="46"/>
      <c r="K55" s="51"/>
      <c r="L55" s="51"/>
      <c r="M55" s="12"/>
      <c r="N55" s="177"/>
      <c r="O55" s="178"/>
      <c r="P55" s="177"/>
      <c r="Q55" s="179"/>
      <c r="R55" s="177"/>
      <c r="S55" s="179"/>
      <c r="T55" s="180"/>
      <c r="U55" s="181"/>
    </row>
    <row r="56" spans="2:21" hidden="1" x14ac:dyDescent="0.15">
      <c r="B56" s="58" t="s">
        <v>30</v>
      </c>
      <c r="C56" s="59" t="s">
        <v>73</v>
      </c>
      <c r="D56" s="60">
        <v>1.42</v>
      </c>
      <c r="E56" s="61" t="s">
        <v>14</v>
      </c>
      <c r="F56" s="62">
        <v>1081.0999999999999</v>
      </c>
      <c r="G56" s="62">
        <v>931.3</v>
      </c>
      <c r="H56" s="62">
        <v>0</v>
      </c>
      <c r="I56" s="63">
        <v>2451.4</v>
      </c>
      <c r="J56" s="70"/>
      <c r="K56" s="49"/>
      <c r="L56" s="49"/>
      <c r="M56" s="60"/>
      <c r="N56" s="174"/>
      <c r="O56" s="176"/>
      <c r="P56" s="174"/>
      <c r="Q56" s="176"/>
      <c r="R56" s="174"/>
      <c r="S56" s="176"/>
      <c r="T56" s="175"/>
      <c r="U56" s="176"/>
    </row>
    <row r="57" spans="2:21" ht="12" hidden="1" thickBot="1" x14ac:dyDescent="0.2">
      <c r="B57" s="68">
        <v>0</v>
      </c>
      <c r="C57" s="47" t="s">
        <v>150</v>
      </c>
      <c r="D57" s="12">
        <v>0</v>
      </c>
      <c r="E57" s="48">
        <v>0</v>
      </c>
      <c r="F57" s="28">
        <v>0</v>
      </c>
      <c r="G57" s="28">
        <v>0</v>
      </c>
      <c r="H57" s="28">
        <v>0</v>
      </c>
      <c r="I57" s="69">
        <v>0</v>
      </c>
      <c r="J57" s="46"/>
      <c r="K57" s="51"/>
      <c r="L57" s="51"/>
      <c r="M57" s="12"/>
      <c r="N57" s="177"/>
      <c r="O57" s="179"/>
      <c r="P57" s="177"/>
      <c r="Q57" s="179"/>
      <c r="R57" s="177"/>
      <c r="S57" s="179"/>
      <c r="T57" s="180"/>
      <c r="U57" s="181"/>
    </row>
    <row r="58" spans="2:21" hidden="1" x14ac:dyDescent="0.15">
      <c r="B58" s="58" t="s">
        <v>31</v>
      </c>
      <c r="C58" s="59" t="s">
        <v>73</v>
      </c>
      <c r="D58" s="60">
        <v>1.44</v>
      </c>
      <c r="E58" s="61" t="s">
        <v>14</v>
      </c>
      <c r="F58" s="62">
        <v>805.8</v>
      </c>
      <c r="G58" s="62">
        <v>1026.5</v>
      </c>
      <c r="H58" s="62">
        <v>0</v>
      </c>
      <c r="I58" s="62">
        <v>2015.3</v>
      </c>
      <c r="J58" s="70"/>
      <c r="K58" s="49"/>
      <c r="L58" s="49"/>
      <c r="M58" s="60"/>
      <c r="N58" s="174"/>
      <c r="O58" s="176"/>
      <c r="P58" s="174"/>
      <c r="Q58" s="176"/>
      <c r="R58" s="174"/>
      <c r="S58" s="176"/>
      <c r="T58" s="175"/>
      <c r="U58" s="176"/>
    </row>
    <row r="59" spans="2:21" ht="12" hidden="1" thickBot="1" x14ac:dyDescent="0.2">
      <c r="B59" s="68">
        <v>0</v>
      </c>
      <c r="C59" s="47" t="s">
        <v>150</v>
      </c>
      <c r="D59" s="12">
        <v>0</v>
      </c>
      <c r="E59" s="48">
        <v>0</v>
      </c>
      <c r="F59" s="28">
        <v>0</v>
      </c>
      <c r="G59" s="28">
        <v>0</v>
      </c>
      <c r="H59" s="28">
        <v>0</v>
      </c>
      <c r="I59" s="28">
        <v>0</v>
      </c>
      <c r="J59" s="46"/>
      <c r="K59" s="51"/>
      <c r="L59" s="51"/>
      <c r="M59" s="12"/>
      <c r="N59" s="177"/>
      <c r="O59" s="179"/>
      <c r="P59" s="177"/>
      <c r="Q59" s="179"/>
      <c r="R59" s="177"/>
      <c r="S59" s="179"/>
      <c r="T59" s="180"/>
      <c r="U59" s="181"/>
    </row>
    <row r="60" spans="2:21" hidden="1" x14ac:dyDescent="0.15">
      <c r="B60" s="58" t="s">
        <v>32</v>
      </c>
      <c r="C60" s="59" t="s">
        <v>73</v>
      </c>
      <c r="D60" s="60">
        <v>1.42</v>
      </c>
      <c r="E60" s="61" t="s">
        <v>14</v>
      </c>
      <c r="F60" s="62">
        <v>766.7</v>
      </c>
      <c r="G60" s="62">
        <v>931.3</v>
      </c>
      <c r="H60" s="62">
        <v>0</v>
      </c>
      <c r="I60" s="63">
        <v>1891.8</v>
      </c>
      <c r="J60" s="70"/>
      <c r="K60" s="49"/>
      <c r="L60" s="49"/>
      <c r="M60" s="60"/>
      <c r="N60" s="174"/>
      <c r="O60" s="176"/>
      <c r="P60" s="174"/>
      <c r="Q60" s="176"/>
      <c r="R60" s="174"/>
      <c r="S60" s="176"/>
      <c r="T60" s="175"/>
      <c r="U60" s="176"/>
    </row>
    <row r="61" spans="2:21" ht="12" hidden="1" thickBot="1" x14ac:dyDescent="0.2">
      <c r="B61" s="68">
        <v>0</v>
      </c>
      <c r="C61" s="47" t="s">
        <v>150</v>
      </c>
      <c r="D61" s="12">
        <v>0</v>
      </c>
      <c r="E61" s="48">
        <v>0</v>
      </c>
      <c r="F61" s="28">
        <v>0</v>
      </c>
      <c r="G61" s="28">
        <v>0</v>
      </c>
      <c r="H61" s="28">
        <v>0</v>
      </c>
      <c r="I61" s="69">
        <v>0</v>
      </c>
      <c r="J61" s="46"/>
      <c r="K61" s="51"/>
      <c r="L61" s="51"/>
      <c r="M61" s="12"/>
      <c r="N61" s="177"/>
      <c r="O61" s="179"/>
      <c r="P61" s="177"/>
      <c r="Q61" s="179"/>
      <c r="R61" s="177"/>
      <c r="S61" s="179"/>
      <c r="T61" s="180"/>
      <c r="U61" s="181"/>
    </row>
    <row r="62" spans="2:21" hidden="1" x14ac:dyDescent="0.15">
      <c r="B62" s="58" t="s">
        <v>33</v>
      </c>
      <c r="C62" s="59" t="s">
        <v>73</v>
      </c>
      <c r="D62" s="60">
        <v>1.43</v>
      </c>
      <c r="E62" s="61" t="s">
        <v>14</v>
      </c>
      <c r="F62" s="62">
        <v>1035.3</v>
      </c>
      <c r="G62" s="62">
        <v>1026.5</v>
      </c>
      <c r="H62" s="62">
        <v>0</v>
      </c>
      <c r="I62" s="63">
        <v>2423.8000000000002</v>
      </c>
      <c r="J62" s="70"/>
      <c r="K62" s="49"/>
      <c r="L62" s="49"/>
      <c r="M62" s="60"/>
      <c r="N62" s="174"/>
      <c r="O62" s="176"/>
      <c r="P62" s="174"/>
      <c r="Q62" s="176"/>
      <c r="R62" s="174"/>
      <c r="S62" s="176"/>
      <c r="T62" s="175"/>
      <c r="U62" s="176"/>
    </row>
    <row r="63" spans="2:21" ht="12" hidden="1" thickBot="1" x14ac:dyDescent="0.2">
      <c r="B63" s="68">
        <v>0</v>
      </c>
      <c r="C63" s="47" t="s">
        <v>150</v>
      </c>
      <c r="D63" s="12">
        <v>0</v>
      </c>
      <c r="E63" s="48">
        <v>0</v>
      </c>
      <c r="F63" s="28">
        <v>0</v>
      </c>
      <c r="G63" s="28">
        <v>0</v>
      </c>
      <c r="H63" s="28">
        <v>0</v>
      </c>
      <c r="I63" s="69">
        <v>0</v>
      </c>
      <c r="J63" s="46"/>
      <c r="K63" s="51"/>
      <c r="L63" s="51"/>
      <c r="M63" s="12"/>
      <c r="N63" s="177"/>
      <c r="O63" s="179"/>
      <c r="P63" s="177"/>
      <c r="Q63" s="179"/>
      <c r="R63" s="177"/>
      <c r="S63" s="179"/>
      <c r="T63" s="180"/>
      <c r="U63" s="181"/>
    </row>
    <row r="64" spans="2:21" hidden="1" x14ac:dyDescent="0.15">
      <c r="B64" s="58" t="s">
        <v>34</v>
      </c>
      <c r="C64" s="59" t="s">
        <v>73</v>
      </c>
      <c r="D64" s="60">
        <v>1.41</v>
      </c>
      <c r="E64" s="61" t="s">
        <v>14</v>
      </c>
      <c r="F64" s="62">
        <v>971.2</v>
      </c>
      <c r="G64" s="62">
        <v>931.3</v>
      </c>
      <c r="H64" s="62">
        <v>0</v>
      </c>
      <c r="I64" s="63">
        <v>2255.9</v>
      </c>
      <c r="J64" s="70"/>
      <c r="K64" s="49"/>
      <c r="L64" s="49"/>
      <c r="M64" s="60"/>
      <c r="N64" s="174"/>
      <c r="O64" s="176"/>
      <c r="P64" s="174"/>
      <c r="Q64" s="176"/>
      <c r="R64" s="174"/>
      <c r="S64" s="176"/>
      <c r="T64" s="175"/>
      <c r="U64" s="176"/>
    </row>
    <row r="65" spans="1:21" ht="12" hidden="1" thickBot="1" x14ac:dyDescent="0.2">
      <c r="B65" s="68">
        <v>0</v>
      </c>
      <c r="C65" s="47" t="s">
        <v>150</v>
      </c>
      <c r="D65" s="12">
        <v>0</v>
      </c>
      <c r="E65" s="48">
        <v>0</v>
      </c>
      <c r="F65" s="28">
        <v>0</v>
      </c>
      <c r="G65" s="28">
        <v>0</v>
      </c>
      <c r="H65" s="28">
        <v>0</v>
      </c>
      <c r="I65" s="69">
        <v>0</v>
      </c>
      <c r="J65" s="46"/>
      <c r="K65" s="51"/>
      <c r="L65" s="51"/>
      <c r="M65" s="12"/>
      <c r="N65" s="177"/>
      <c r="O65" s="179"/>
      <c r="P65" s="177"/>
      <c r="Q65" s="179"/>
      <c r="R65" s="177"/>
      <c r="S65" s="179"/>
      <c r="T65" s="180"/>
      <c r="U65" s="181"/>
    </row>
    <row r="66" spans="1:21" hidden="1" x14ac:dyDescent="0.15">
      <c r="B66" s="58" t="s">
        <v>35</v>
      </c>
      <c r="C66" s="59" t="s">
        <v>73</v>
      </c>
      <c r="D66" s="60">
        <v>1.39</v>
      </c>
      <c r="E66" s="61" t="s">
        <v>12</v>
      </c>
      <c r="F66" s="62">
        <v>1140.4000000000001</v>
      </c>
      <c r="G66" s="62">
        <v>991.1</v>
      </c>
      <c r="H66" s="62">
        <v>0</v>
      </c>
      <c r="I66" s="63">
        <v>2591</v>
      </c>
      <c r="J66" s="70"/>
      <c r="K66" s="49"/>
      <c r="L66" s="49"/>
      <c r="M66" s="60"/>
      <c r="N66" s="174"/>
      <c r="O66" s="176"/>
      <c r="P66" s="174"/>
      <c r="Q66" s="176"/>
      <c r="R66" s="174"/>
      <c r="S66" s="176"/>
      <c r="T66" s="175"/>
      <c r="U66" s="176"/>
    </row>
    <row r="67" spans="1:21" ht="12" hidden="1" thickBot="1" x14ac:dyDescent="0.2">
      <c r="B67" s="68">
        <v>0</v>
      </c>
      <c r="C67" s="47" t="s">
        <v>150</v>
      </c>
      <c r="D67" s="12">
        <v>0</v>
      </c>
      <c r="E67" s="48">
        <v>0</v>
      </c>
      <c r="F67" s="28">
        <v>0</v>
      </c>
      <c r="G67" s="28">
        <v>0</v>
      </c>
      <c r="H67" s="28">
        <v>0</v>
      </c>
      <c r="I67" s="69">
        <v>0</v>
      </c>
      <c r="J67" s="46"/>
      <c r="K67" s="51"/>
      <c r="L67" s="51"/>
      <c r="M67" s="12"/>
      <c r="N67" s="177"/>
      <c r="O67" s="179"/>
      <c r="P67" s="177"/>
      <c r="Q67" s="179"/>
      <c r="R67" s="177"/>
      <c r="S67" s="179"/>
      <c r="T67" s="180"/>
      <c r="U67" s="181"/>
    </row>
    <row r="68" spans="1:21" hidden="1" x14ac:dyDescent="0.15">
      <c r="B68" s="58" t="s">
        <v>36</v>
      </c>
      <c r="C68" s="59" t="s">
        <v>73</v>
      </c>
      <c r="D68" s="60">
        <v>1.42</v>
      </c>
      <c r="E68" s="61" t="s">
        <v>14</v>
      </c>
      <c r="F68" s="62">
        <v>789.1</v>
      </c>
      <c r="G68" s="62">
        <v>1028.5</v>
      </c>
      <c r="H68" s="62">
        <v>0</v>
      </c>
      <c r="I68" s="63">
        <v>1986.7</v>
      </c>
      <c r="J68" s="70"/>
      <c r="K68" s="49"/>
      <c r="L68" s="49"/>
      <c r="M68" s="60"/>
      <c r="N68" s="174"/>
      <c r="O68" s="176"/>
      <c r="P68" s="174"/>
      <c r="Q68" s="176"/>
      <c r="R68" s="174"/>
      <c r="S68" s="176"/>
      <c r="T68" s="175"/>
      <c r="U68" s="176"/>
    </row>
    <row r="69" spans="1:21" ht="12" hidden="1" thickBot="1" x14ac:dyDescent="0.2">
      <c r="B69" s="68">
        <v>0</v>
      </c>
      <c r="C69" s="47" t="s">
        <v>150</v>
      </c>
      <c r="D69" s="12">
        <v>0</v>
      </c>
      <c r="E69" s="48">
        <v>0</v>
      </c>
      <c r="F69" s="28">
        <v>0</v>
      </c>
      <c r="G69" s="28">
        <v>0</v>
      </c>
      <c r="H69" s="28">
        <v>0</v>
      </c>
      <c r="I69" s="69">
        <v>0</v>
      </c>
      <c r="J69" s="46"/>
      <c r="K69" s="51"/>
      <c r="L69" s="51"/>
      <c r="M69" s="12"/>
      <c r="N69" s="177"/>
      <c r="O69" s="179"/>
      <c r="P69" s="177"/>
      <c r="Q69" s="179"/>
      <c r="R69" s="177"/>
      <c r="S69" s="179"/>
      <c r="T69" s="180"/>
      <c r="U69" s="181"/>
    </row>
    <row r="70" spans="1:21" x14ac:dyDescent="0.15">
      <c r="A70" s="147"/>
      <c r="B70" s="58" t="s">
        <v>37</v>
      </c>
      <c r="C70" s="59" t="s">
        <v>73</v>
      </c>
      <c r="D70" s="60">
        <v>1.29</v>
      </c>
      <c r="E70" s="61" t="s">
        <v>12</v>
      </c>
      <c r="F70" s="62">
        <v>937.2</v>
      </c>
      <c r="G70" s="62">
        <v>743.5</v>
      </c>
      <c r="H70" s="62">
        <v>0</v>
      </c>
      <c r="I70" s="63">
        <v>2089</v>
      </c>
      <c r="J70" s="70"/>
      <c r="K70" s="49"/>
      <c r="L70" s="49"/>
      <c r="M70" s="60"/>
      <c r="N70" s="174"/>
      <c r="O70" s="176"/>
      <c r="P70" s="174"/>
      <c r="Q70" s="176"/>
      <c r="R70" s="174"/>
      <c r="S70" s="176"/>
      <c r="T70" s="175"/>
      <c r="U70" s="176"/>
    </row>
    <row r="71" spans="1:21" x14ac:dyDescent="0.15">
      <c r="A71" s="147"/>
      <c r="B71" s="68">
        <v>0</v>
      </c>
      <c r="C71" s="47" t="s">
        <v>150</v>
      </c>
      <c r="D71" s="12">
        <v>0</v>
      </c>
      <c r="E71" s="48">
        <v>0</v>
      </c>
      <c r="F71" s="28">
        <v>0</v>
      </c>
      <c r="G71" s="28">
        <v>0</v>
      </c>
      <c r="H71" s="28">
        <v>0</v>
      </c>
      <c r="I71" s="69">
        <v>0</v>
      </c>
      <c r="J71" s="46"/>
      <c r="K71" s="51"/>
      <c r="L71" s="51"/>
      <c r="M71" s="12"/>
      <c r="N71" s="177"/>
      <c r="O71" s="179"/>
      <c r="P71" s="177"/>
      <c r="Q71" s="179"/>
      <c r="R71" s="177"/>
      <c r="S71" s="179"/>
      <c r="T71" s="180"/>
      <c r="U71" s="181"/>
    </row>
    <row r="72" spans="1:21" hidden="1" x14ac:dyDescent="0.15">
      <c r="B72" s="58" t="s">
        <v>38</v>
      </c>
      <c r="C72" s="59" t="s">
        <v>73</v>
      </c>
      <c r="D72" s="60">
        <v>1.44</v>
      </c>
      <c r="E72" s="61" t="s">
        <v>14</v>
      </c>
      <c r="F72" s="62">
        <v>805.8</v>
      </c>
      <c r="G72" s="62">
        <v>1026.5</v>
      </c>
      <c r="H72" s="62">
        <v>0</v>
      </c>
      <c r="I72" s="62">
        <v>2015.3</v>
      </c>
      <c r="J72" s="70"/>
      <c r="K72" s="49"/>
      <c r="L72" s="49"/>
      <c r="M72" s="60"/>
      <c r="N72" s="174"/>
      <c r="O72" s="176"/>
      <c r="P72" s="174"/>
      <c r="Q72" s="176"/>
      <c r="R72" s="174"/>
      <c r="S72" s="176"/>
      <c r="T72" s="175"/>
      <c r="U72" s="176"/>
    </row>
    <row r="73" spans="1:21" ht="12" hidden="1" thickBot="1" x14ac:dyDescent="0.2">
      <c r="B73" s="68">
        <v>0</v>
      </c>
      <c r="C73" s="47" t="s">
        <v>150</v>
      </c>
      <c r="D73" s="12">
        <v>0</v>
      </c>
      <c r="E73" s="48">
        <v>0</v>
      </c>
      <c r="F73" s="28">
        <v>0</v>
      </c>
      <c r="G73" s="28">
        <v>0</v>
      </c>
      <c r="H73" s="28">
        <v>0</v>
      </c>
      <c r="I73" s="28">
        <v>0</v>
      </c>
      <c r="J73" s="46"/>
      <c r="K73" s="51"/>
      <c r="L73" s="51"/>
      <c r="M73" s="12"/>
      <c r="N73" s="177"/>
      <c r="O73" s="179"/>
      <c r="P73" s="177"/>
      <c r="Q73" s="179"/>
      <c r="R73" s="177"/>
      <c r="S73" s="179"/>
      <c r="T73" s="180"/>
      <c r="U73" s="181"/>
    </row>
    <row r="74" spans="1:21" hidden="1" x14ac:dyDescent="0.15">
      <c r="B74" s="58" t="s">
        <v>39</v>
      </c>
      <c r="C74" s="59" t="s">
        <v>73</v>
      </c>
      <c r="D74" s="60">
        <v>1.43</v>
      </c>
      <c r="E74" s="61" t="s">
        <v>14</v>
      </c>
      <c r="F74" s="62">
        <v>1035.3</v>
      </c>
      <c r="G74" s="62">
        <v>1026.5</v>
      </c>
      <c r="H74" s="62">
        <v>0</v>
      </c>
      <c r="I74" s="63">
        <v>2423.8000000000002</v>
      </c>
      <c r="J74" s="70"/>
      <c r="K74" s="49"/>
      <c r="L74" s="49"/>
      <c r="M74" s="60"/>
      <c r="N74" s="174"/>
      <c r="O74" s="176"/>
      <c r="P74" s="174"/>
      <c r="Q74" s="176"/>
      <c r="R74" s="174"/>
      <c r="S74" s="176"/>
      <c r="T74" s="175"/>
      <c r="U74" s="176"/>
    </row>
    <row r="75" spans="1:21" ht="12" hidden="1" thickBot="1" x14ac:dyDescent="0.2">
      <c r="B75" s="73">
        <v>0</v>
      </c>
      <c r="C75" s="74" t="s">
        <v>150</v>
      </c>
      <c r="D75" s="72">
        <v>0</v>
      </c>
      <c r="E75" s="75">
        <v>0</v>
      </c>
      <c r="F75" s="76">
        <v>0</v>
      </c>
      <c r="G75" s="76">
        <v>0</v>
      </c>
      <c r="H75" s="76">
        <v>0</v>
      </c>
      <c r="I75" s="77">
        <v>0</v>
      </c>
      <c r="J75" s="71"/>
      <c r="K75" s="53"/>
      <c r="L75" s="53"/>
      <c r="M75" s="72"/>
      <c r="N75" s="183"/>
      <c r="O75" s="185"/>
      <c r="P75" s="183"/>
      <c r="Q75" s="185"/>
      <c r="R75" s="183"/>
      <c r="S75" s="185"/>
      <c r="T75" s="186"/>
      <c r="U75" s="187"/>
    </row>
    <row r="76" spans="1:21" hidden="1" x14ac:dyDescent="0.15">
      <c r="B76" s="68">
        <v>0</v>
      </c>
      <c r="C76" s="47" t="s">
        <v>1</v>
      </c>
      <c r="D76" s="12">
        <v>0</v>
      </c>
      <c r="E76" s="48">
        <v>0</v>
      </c>
      <c r="F76" s="28">
        <v>0</v>
      </c>
      <c r="G76" s="28">
        <v>0</v>
      </c>
      <c r="H76" s="28">
        <v>0</v>
      </c>
      <c r="I76" s="69">
        <v>0</v>
      </c>
      <c r="J76" s="46">
        <v>100</v>
      </c>
      <c r="K76" s="51">
        <v>100</v>
      </c>
      <c r="L76" s="51" t="e">
        <v>#DIV/0!</v>
      </c>
      <c r="M76" s="12">
        <v>100</v>
      </c>
      <c r="N76" s="177">
        <v>695.17141199999992</v>
      </c>
      <c r="O76" s="179"/>
      <c r="P76" s="177">
        <v>211.29329357142853</v>
      </c>
      <c r="Q76" s="179"/>
      <c r="R76" s="177">
        <v>0</v>
      </c>
      <c r="S76" s="179"/>
      <c r="T76" s="180">
        <v>906.46470557142845</v>
      </c>
      <c r="U76" s="181"/>
    </row>
    <row r="77" spans="1:21" hidden="1" x14ac:dyDescent="0.15">
      <c r="B77" s="68">
        <v>0</v>
      </c>
      <c r="C77" s="47" t="s">
        <v>2</v>
      </c>
      <c r="D77" s="12">
        <v>0</v>
      </c>
      <c r="E77" s="48">
        <v>0</v>
      </c>
      <c r="F77" s="28">
        <v>0</v>
      </c>
      <c r="G77" s="28">
        <v>0</v>
      </c>
      <c r="H77" s="28">
        <v>0</v>
      </c>
      <c r="I77" s="69">
        <v>0</v>
      </c>
      <c r="J77" s="46">
        <v>100</v>
      </c>
      <c r="K77" s="51">
        <v>100</v>
      </c>
      <c r="L77" s="51" t="e">
        <v>#DIV/0!</v>
      </c>
      <c r="M77" s="12">
        <v>100</v>
      </c>
      <c r="N77" s="177">
        <v>695.17141199999992</v>
      </c>
      <c r="O77" s="179"/>
      <c r="P77" s="177">
        <v>211.29329357142853</v>
      </c>
      <c r="Q77" s="179"/>
      <c r="R77" s="177">
        <v>0</v>
      </c>
      <c r="S77" s="179"/>
      <c r="T77" s="180">
        <v>906.46470557142845</v>
      </c>
      <c r="U77" s="181"/>
    </row>
    <row r="78" spans="1:21" hidden="1" x14ac:dyDescent="0.15">
      <c r="B78" s="68">
        <v>0</v>
      </c>
      <c r="C78" s="47" t="s">
        <v>3</v>
      </c>
      <c r="D78" s="12">
        <v>0</v>
      </c>
      <c r="E78" s="48">
        <v>0</v>
      </c>
      <c r="F78" s="28">
        <v>0</v>
      </c>
      <c r="G78" s="28">
        <v>0</v>
      </c>
      <c r="H78" s="28">
        <v>0</v>
      </c>
      <c r="I78" s="69">
        <v>0</v>
      </c>
      <c r="J78" s="46">
        <v>100</v>
      </c>
      <c r="K78" s="51">
        <v>100</v>
      </c>
      <c r="L78" s="51" t="e">
        <v>#DIV/0!</v>
      </c>
      <c r="M78" s="12">
        <v>100</v>
      </c>
      <c r="N78" s="177">
        <v>695.17141199999992</v>
      </c>
      <c r="O78" s="179"/>
      <c r="P78" s="177">
        <v>211.29329357142853</v>
      </c>
      <c r="Q78" s="179"/>
      <c r="R78" s="177">
        <v>0</v>
      </c>
      <c r="S78" s="179"/>
      <c r="T78" s="180">
        <v>906.46470557142845</v>
      </c>
      <c r="U78" s="181"/>
    </row>
    <row r="79" spans="1:21" hidden="1" x14ac:dyDescent="0.15">
      <c r="B79" s="68">
        <v>0</v>
      </c>
      <c r="C79" s="47" t="s">
        <v>4</v>
      </c>
      <c r="D79" s="12">
        <v>0</v>
      </c>
      <c r="E79" s="48">
        <v>0</v>
      </c>
      <c r="F79" s="28">
        <v>0</v>
      </c>
      <c r="G79" s="28">
        <v>0</v>
      </c>
      <c r="H79" s="28">
        <v>0</v>
      </c>
      <c r="I79" s="69">
        <v>0</v>
      </c>
      <c r="J79" s="46">
        <v>100</v>
      </c>
      <c r="K79" s="51">
        <v>100</v>
      </c>
      <c r="L79" s="51" t="e">
        <v>#DIV/0!</v>
      </c>
      <c r="M79" s="12">
        <v>100</v>
      </c>
      <c r="N79" s="177">
        <v>695.17141199999992</v>
      </c>
      <c r="O79" s="179"/>
      <c r="P79" s="177">
        <v>211.29329357142853</v>
      </c>
      <c r="Q79" s="179"/>
      <c r="R79" s="177">
        <v>0</v>
      </c>
      <c r="S79" s="179"/>
      <c r="T79" s="180">
        <v>906.46470557142845</v>
      </c>
      <c r="U79" s="181"/>
    </row>
    <row r="80" spans="1:21" hidden="1" x14ac:dyDescent="0.15">
      <c r="B80" s="68">
        <v>0</v>
      </c>
      <c r="C80" s="47" t="s">
        <v>74</v>
      </c>
      <c r="D80" s="12">
        <v>0</v>
      </c>
      <c r="E80" s="48">
        <v>0</v>
      </c>
      <c r="F80" s="28">
        <v>0</v>
      </c>
      <c r="G80" s="28">
        <v>0</v>
      </c>
      <c r="H80" s="28">
        <v>0</v>
      </c>
      <c r="I80" s="69">
        <v>0</v>
      </c>
      <c r="J80" s="46">
        <v>100</v>
      </c>
      <c r="K80" s="51">
        <v>100</v>
      </c>
      <c r="L80" s="51" t="e">
        <v>#DIV/0!</v>
      </c>
      <c r="M80" s="12">
        <v>100</v>
      </c>
      <c r="N80" s="177">
        <v>695.17141199999992</v>
      </c>
      <c r="O80" s="179"/>
      <c r="P80" s="177">
        <v>211.29329357142853</v>
      </c>
      <c r="Q80" s="179"/>
      <c r="R80" s="177">
        <v>0</v>
      </c>
      <c r="S80" s="179"/>
      <c r="T80" s="180">
        <v>906.46470557142845</v>
      </c>
      <c r="U80" s="181"/>
    </row>
    <row r="81" spans="2:21" hidden="1" x14ac:dyDescent="0.15">
      <c r="B81" s="68">
        <v>0</v>
      </c>
      <c r="C81" s="47" t="s">
        <v>75</v>
      </c>
      <c r="D81" s="12">
        <v>0</v>
      </c>
      <c r="E81" s="48">
        <v>0</v>
      </c>
      <c r="F81" s="28">
        <v>0</v>
      </c>
      <c r="G81" s="28">
        <v>0</v>
      </c>
      <c r="H81" s="28">
        <v>0</v>
      </c>
      <c r="I81" s="69">
        <v>0</v>
      </c>
      <c r="J81" s="46">
        <v>100</v>
      </c>
      <c r="K81" s="51">
        <v>100</v>
      </c>
      <c r="L81" s="51" t="e">
        <v>#DIV/0!</v>
      </c>
      <c r="M81" s="12">
        <v>100</v>
      </c>
      <c r="N81" s="177">
        <v>695.17141199999992</v>
      </c>
      <c r="O81" s="179"/>
      <c r="P81" s="177">
        <v>211.29329357142853</v>
      </c>
      <c r="Q81" s="179"/>
      <c r="R81" s="177">
        <v>0</v>
      </c>
      <c r="S81" s="179"/>
      <c r="T81" s="180">
        <v>906.46470557142845</v>
      </c>
      <c r="U81" s="181"/>
    </row>
    <row r="82" spans="2:21" ht="12" hidden="1" thickBot="1" x14ac:dyDescent="0.2">
      <c r="B82" s="73">
        <v>0</v>
      </c>
      <c r="C82" s="74" t="s">
        <v>76</v>
      </c>
      <c r="D82" s="72">
        <v>0</v>
      </c>
      <c r="E82" s="75">
        <v>0</v>
      </c>
      <c r="F82" s="76">
        <v>0</v>
      </c>
      <c r="G82" s="76">
        <v>0</v>
      </c>
      <c r="H82" s="76">
        <v>0</v>
      </c>
      <c r="I82" s="77">
        <v>0</v>
      </c>
      <c r="J82" s="71">
        <v>100</v>
      </c>
      <c r="K82" s="53">
        <v>100</v>
      </c>
      <c r="L82" s="53" t="e">
        <v>#DIV/0!</v>
      </c>
      <c r="M82" s="72">
        <v>100</v>
      </c>
      <c r="N82" s="183">
        <v>695.17141199999992</v>
      </c>
      <c r="O82" s="185"/>
      <c r="P82" s="183">
        <v>211.29329357142853</v>
      </c>
      <c r="Q82" s="185"/>
      <c r="R82" s="183">
        <v>0</v>
      </c>
      <c r="S82" s="185"/>
      <c r="T82" s="186">
        <v>906.46470557142845</v>
      </c>
      <c r="U82" s="187"/>
    </row>
    <row r="83" spans="2:21" hidden="1" x14ac:dyDescent="0.15">
      <c r="B83" s="58"/>
      <c r="C83" s="59"/>
      <c r="D83" s="60"/>
      <c r="E83" s="61"/>
      <c r="F83" s="62"/>
      <c r="G83" s="62"/>
      <c r="H83" s="62"/>
      <c r="I83" s="63"/>
      <c r="J83" s="70"/>
      <c r="K83" s="49"/>
      <c r="L83" s="49"/>
      <c r="M83" s="60"/>
      <c r="N83" s="174"/>
      <c r="O83" s="176"/>
      <c r="P83" s="174"/>
      <c r="Q83" s="176"/>
      <c r="R83" s="174"/>
      <c r="S83" s="176"/>
      <c r="T83" s="175"/>
      <c r="U83" s="176"/>
    </row>
    <row r="84" spans="2:21" hidden="1" x14ac:dyDescent="0.15">
      <c r="B84" s="68"/>
      <c r="D84" s="12"/>
      <c r="F84" s="28"/>
      <c r="G84" s="28"/>
      <c r="H84" s="28"/>
      <c r="I84" s="69"/>
      <c r="J84" s="46"/>
      <c r="K84" s="51"/>
      <c r="L84" s="51"/>
      <c r="M84" s="12"/>
      <c r="N84" s="177"/>
      <c r="O84" s="179"/>
      <c r="P84" s="177"/>
      <c r="Q84" s="179"/>
      <c r="R84" s="177"/>
      <c r="S84" s="179"/>
      <c r="T84" s="180"/>
      <c r="U84" s="181"/>
    </row>
    <row r="85" spans="2:21" hidden="1" x14ac:dyDescent="0.15">
      <c r="B85" s="68"/>
      <c r="D85" s="12"/>
      <c r="F85" s="28"/>
      <c r="G85" s="28"/>
      <c r="H85" s="28"/>
      <c r="I85" s="69"/>
      <c r="J85" s="46"/>
      <c r="K85" s="51"/>
      <c r="L85" s="51"/>
      <c r="M85" s="12"/>
      <c r="N85" s="177"/>
      <c r="O85" s="179"/>
      <c r="P85" s="177"/>
      <c r="Q85" s="179"/>
      <c r="R85" s="177"/>
      <c r="S85" s="179"/>
      <c r="T85" s="180"/>
      <c r="U85" s="181"/>
    </row>
    <row r="86" spans="2:21" hidden="1" x14ac:dyDescent="0.15">
      <c r="B86" s="68"/>
      <c r="D86" s="12"/>
      <c r="F86" s="28"/>
      <c r="G86" s="28"/>
      <c r="H86" s="28"/>
      <c r="I86" s="69"/>
      <c r="J86" s="46"/>
      <c r="K86" s="51"/>
      <c r="L86" s="51"/>
      <c r="M86" s="12"/>
      <c r="N86" s="177"/>
      <c r="O86" s="179"/>
      <c r="P86" s="177"/>
      <c r="Q86" s="179"/>
      <c r="R86" s="177"/>
      <c r="S86" s="179"/>
      <c r="T86" s="180"/>
      <c r="U86" s="181"/>
    </row>
    <row r="87" spans="2:21" hidden="1" x14ac:dyDescent="0.15">
      <c r="B87" s="68"/>
      <c r="D87" s="12"/>
      <c r="F87" s="28"/>
      <c r="G87" s="28"/>
      <c r="H87" s="28"/>
      <c r="I87" s="69"/>
      <c r="J87" s="46"/>
      <c r="K87" s="51"/>
      <c r="L87" s="51"/>
      <c r="M87" s="12"/>
      <c r="N87" s="177"/>
      <c r="O87" s="179"/>
      <c r="P87" s="177"/>
      <c r="Q87" s="179"/>
      <c r="R87" s="177"/>
      <c r="S87" s="179"/>
      <c r="T87" s="180"/>
      <c r="U87" s="181"/>
    </row>
    <row r="88" spans="2:21" hidden="1" x14ac:dyDescent="0.15">
      <c r="B88" s="68"/>
      <c r="D88" s="12"/>
      <c r="F88" s="28"/>
      <c r="G88" s="28"/>
      <c r="H88" s="28"/>
      <c r="I88" s="69"/>
      <c r="J88" s="46"/>
      <c r="K88" s="51"/>
      <c r="L88" s="51"/>
      <c r="M88" s="12"/>
      <c r="N88" s="177"/>
      <c r="O88" s="179"/>
      <c r="P88" s="177"/>
      <c r="Q88" s="179"/>
      <c r="R88" s="177"/>
      <c r="S88" s="179"/>
      <c r="T88" s="180"/>
      <c r="U88" s="181"/>
    </row>
    <row r="89" spans="2:21" hidden="1" x14ac:dyDescent="0.15">
      <c r="B89" s="68"/>
      <c r="D89" s="12"/>
      <c r="F89" s="28"/>
      <c r="G89" s="28"/>
      <c r="H89" s="28"/>
      <c r="I89" s="69"/>
      <c r="J89" s="46"/>
      <c r="K89" s="51"/>
      <c r="L89" s="51"/>
      <c r="M89" s="12"/>
      <c r="N89" s="177"/>
      <c r="O89" s="179"/>
      <c r="P89" s="177"/>
      <c r="Q89" s="179"/>
      <c r="R89" s="177"/>
      <c r="S89" s="179"/>
      <c r="T89" s="180"/>
      <c r="U89" s="181"/>
    </row>
    <row r="90" spans="2:21" hidden="1" x14ac:dyDescent="0.15">
      <c r="B90" s="68"/>
      <c r="D90" s="12"/>
      <c r="F90" s="28"/>
      <c r="G90" s="28"/>
      <c r="H90" s="28"/>
      <c r="I90" s="69"/>
      <c r="J90" s="46"/>
      <c r="K90" s="51"/>
      <c r="L90" s="51"/>
      <c r="M90" s="12"/>
      <c r="N90" s="177"/>
      <c r="O90" s="179"/>
      <c r="P90" s="177"/>
      <c r="Q90" s="179"/>
      <c r="R90" s="177"/>
      <c r="S90" s="179"/>
      <c r="T90" s="180"/>
      <c r="U90" s="181"/>
    </row>
    <row r="91" spans="2:21" hidden="1" x14ac:dyDescent="0.15">
      <c r="B91" s="68"/>
      <c r="D91" s="12"/>
      <c r="F91" s="28"/>
      <c r="G91" s="28"/>
      <c r="H91" s="28"/>
      <c r="I91" s="69"/>
      <c r="J91" s="46"/>
      <c r="K91" s="51"/>
      <c r="L91" s="51"/>
      <c r="M91" s="12"/>
      <c r="N91" s="177"/>
      <c r="O91" s="179"/>
      <c r="P91" s="177"/>
      <c r="Q91" s="179"/>
      <c r="R91" s="177"/>
      <c r="S91" s="179"/>
      <c r="T91" s="180"/>
      <c r="U91" s="181"/>
    </row>
    <row r="92" spans="2:21" hidden="1" x14ac:dyDescent="0.15">
      <c r="B92" s="68"/>
      <c r="D92" s="12"/>
      <c r="F92" s="28"/>
      <c r="G92" s="28"/>
      <c r="H92" s="28"/>
      <c r="I92" s="69"/>
      <c r="J92" s="46"/>
      <c r="K92" s="51"/>
      <c r="L92" s="51"/>
      <c r="M92" s="12"/>
      <c r="N92" s="177"/>
      <c r="O92" s="179"/>
      <c r="P92" s="177"/>
      <c r="Q92" s="179"/>
      <c r="R92" s="177"/>
      <c r="S92" s="179"/>
      <c r="T92" s="180"/>
      <c r="U92" s="181"/>
    </row>
    <row r="93" spans="2:21" ht="12" hidden="1" thickBot="1" x14ac:dyDescent="0.2">
      <c r="B93" s="73"/>
      <c r="C93" s="74"/>
      <c r="D93" s="72"/>
      <c r="E93" s="75"/>
      <c r="F93" s="76"/>
      <c r="G93" s="76"/>
      <c r="H93" s="76"/>
      <c r="I93" s="77"/>
      <c r="J93" s="71"/>
      <c r="K93" s="53"/>
      <c r="L93" s="53"/>
      <c r="M93" s="72"/>
      <c r="N93" s="183"/>
      <c r="O93" s="185"/>
      <c r="P93" s="183"/>
      <c r="Q93" s="185"/>
      <c r="R93" s="183"/>
      <c r="S93" s="185"/>
      <c r="T93" s="186"/>
      <c r="U93" s="187"/>
    </row>
    <row r="94" spans="2:21" hidden="1" x14ac:dyDescent="0.15">
      <c r="B94" s="58"/>
      <c r="C94" s="59"/>
      <c r="D94" s="60"/>
      <c r="E94" s="61"/>
      <c r="F94" s="62"/>
      <c r="G94" s="62"/>
      <c r="H94" s="62"/>
      <c r="I94" s="63"/>
      <c r="J94" s="70"/>
      <c r="K94" s="49"/>
      <c r="L94" s="49"/>
      <c r="M94" s="60"/>
      <c r="N94" s="174"/>
      <c r="O94" s="176"/>
      <c r="P94" s="174"/>
      <c r="Q94" s="176"/>
      <c r="R94" s="174"/>
      <c r="S94" s="176"/>
      <c r="T94" s="175"/>
      <c r="U94" s="176"/>
    </row>
    <row r="95" spans="2:21" hidden="1" x14ac:dyDescent="0.15">
      <c r="B95" s="68"/>
      <c r="D95" s="12"/>
      <c r="F95" s="28"/>
      <c r="G95" s="28"/>
      <c r="H95" s="28"/>
      <c r="I95" s="69"/>
      <c r="J95" s="46"/>
      <c r="K95" s="51"/>
      <c r="L95" s="51"/>
      <c r="M95" s="12"/>
      <c r="N95" s="177"/>
      <c r="O95" s="179"/>
      <c r="P95" s="177"/>
      <c r="Q95" s="179"/>
      <c r="R95" s="177"/>
      <c r="S95" s="179"/>
      <c r="T95" s="180"/>
      <c r="U95" s="181"/>
    </row>
    <row r="96" spans="2:21" hidden="1" x14ac:dyDescent="0.15">
      <c r="B96" s="68"/>
      <c r="D96" s="12"/>
      <c r="F96" s="28"/>
      <c r="G96" s="28"/>
      <c r="H96" s="28"/>
      <c r="I96" s="69"/>
      <c r="J96" s="46"/>
      <c r="K96" s="51"/>
      <c r="L96" s="51"/>
      <c r="M96" s="12"/>
      <c r="N96" s="177"/>
      <c r="O96" s="179"/>
      <c r="P96" s="177"/>
      <c r="Q96" s="179"/>
      <c r="R96" s="177"/>
      <c r="S96" s="179"/>
      <c r="T96" s="180"/>
      <c r="U96" s="181"/>
    </row>
    <row r="97" spans="2:21" hidden="1" x14ac:dyDescent="0.15">
      <c r="B97" s="68"/>
      <c r="D97" s="12"/>
      <c r="F97" s="28"/>
      <c r="G97" s="28"/>
      <c r="H97" s="28"/>
      <c r="I97" s="69"/>
      <c r="J97" s="46"/>
      <c r="K97" s="51"/>
      <c r="L97" s="51"/>
      <c r="M97" s="12"/>
      <c r="N97" s="177"/>
      <c r="O97" s="179"/>
      <c r="P97" s="177"/>
      <c r="Q97" s="179"/>
      <c r="R97" s="177"/>
      <c r="S97" s="179"/>
      <c r="T97" s="180"/>
      <c r="U97" s="181"/>
    </row>
    <row r="98" spans="2:21" hidden="1" x14ac:dyDescent="0.15">
      <c r="B98" s="68"/>
      <c r="D98" s="12"/>
      <c r="F98" s="28"/>
      <c r="G98" s="28"/>
      <c r="H98" s="28"/>
      <c r="I98" s="69"/>
      <c r="J98" s="46"/>
      <c r="K98" s="51"/>
      <c r="L98" s="51"/>
      <c r="M98" s="12"/>
      <c r="N98" s="177"/>
      <c r="O98" s="179"/>
      <c r="P98" s="177"/>
      <c r="Q98" s="179"/>
      <c r="R98" s="177"/>
      <c r="S98" s="179"/>
      <c r="T98" s="180"/>
      <c r="U98" s="181"/>
    </row>
    <row r="99" spans="2:21" hidden="1" x14ac:dyDescent="0.15">
      <c r="B99" s="68"/>
      <c r="D99" s="12"/>
      <c r="F99" s="28"/>
      <c r="G99" s="28"/>
      <c r="H99" s="28"/>
      <c r="I99" s="69"/>
      <c r="J99" s="46"/>
      <c r="K99" s="51"/>
      <c r="L99" s="51"/>
      <c r="M99" s="12"/>
      <c r="N99" s="177"/>
      <c r="O99" s="179"/>
      <c r="P99" s="177"/>
      <c r="Q99" s="179"/>
      <c r="R99" s="177"/>
      <c r="S99" s="179"/>
      <c r="T99" s="180"/>
      <c r="U99" s="181"/>
    </row>
    <row r="100" spans="2:21" hidden="1" x14ac:dyDescent="0.15">
      <c r="B100" s="68"/>
      <c r="D100" s="12"/>
      <c r="F100" s="28"/>
      <c r="G100" s="28"/>
      <c r="H100" s="28"/>
      <c r="I100" s="69"/>
      <c r="J100" s="46"/>
      <c r="K100" s="51"/>
      <c r="L100" s="51"/>
      <c r="M100" s="12"/>
      <c r="N100" s="177"/>
      <c r="O100" s="179"/>
      <c r="P100" s="177"/>
      <c r="Q100" s="179"/>
      <c r="R100" s="177"/>
      <c r="S100" s="179"/>
      <c r="T100" s="180"/>
      <c r="U100" s="181"/>
    </row>
    <row r="101" spans="2:21" hidden="1" x14ac:dyDescent="0.15">
      <c r="B101" s="68"/>
      <c r="D101" s="12"/>
      <c r="F101" s="28"/>
      <c r="G101" s="28"/>
      <c r="H101" s="28"/>
      <c r="I101" s="69"/>
      <c r="J101" s="46"/>
      <c r="K101" s="51"/>
      <c r="L101" s="51"/>
      <c r="M101" s="12"/>
      <c r="N101" s="177"/>
      <c r="O101" s="179"/>
      <c r="P101" s="177"/>
      <c r="Q101" s="179"/>
      <c r="R101" s="177"/>
      <c r="S101" s="179"/>
      <c r="T101" s="180"/>
      <c r="U101" s="181"/>
    </row>
    <row r="102" spans="2:21" hidden="1" x14ac:dyDescent="0.15">
      <c r="B102" s="68"/>
      <c r="D102" s="12"/>
      <c r="F102" s="28"/>
      <c r="G102" s="28"/>
      <c r="H102" s="28"/>
      <c r="I102" s="69"/>
      <c r="J102" s="46"/>
      <c r="K102" s="51"/>
      <c r="L102" s="51"/>
      <c r="M102" s="12"/>
      <c r="N102" s="177"/>
      <c r="O102" s="179"/>
      <c r="P102" s="177"/>
      <c r="Q102" s="179"/>
      <c r="R102" s="177"/>
      <c r="S102" s="179"/>
      <c r="T102" s="180"/>
      <c r="U102" s="181"/>
    </row>
    <row r="103" spans="2:21" hidden="1" x14ac:dyDescent="0.15">
      <c r="B103" s="68"/>
      <c r="D103" s="12"/>
      <c r="F103" s="28"/>
      <c r="G103" s="28"/>
      <c r="H103" s="28"/>
      <c r="I103" s="69"/>
      <c r="J103" s="46"/>
      <c r="K103" s="51"/>
      <c r="L103" s="51"/>
      <c r="M103" s="12"/>
      <c r="N103" s="177"/>
      <c r="O103" s="179"/>
      <c r="P103" s="177"/>
      <c r="Q103" s="179"/>
      <c r="R103" s="177"/>
      <c r="S103" s="179"/>
      <c r="T103" s="180"/>
      <c r="U103" s="181"/>
    </row>
    <row r="104" spans="2:21" ht="12" hidden="1" thickBot="1" x14ac:dyDescent="0.2">
      <c r="B104" s="73"/>
      <c r="C104" s="74"/>
      <c r="D104" s="72"/>
      <c r="E104" s="75"/>
      <c r="F104" s="76"/>
      <c r="G104" s="76"/>
      <c r="H104" s="76"/>
      <c r="I104" s="77"/>
      <c r="J104" s="71"/>
      <c r="K104" s="53"/>
      <c r="L104" s="53"/>
      <c r="M104" s="72"/>
      <c r="N104" s="183"/>
      <c r="O104" s="185"/>
      <c r="P104" s="183"/>
      <c r="Q104" s="185"/>
      <c r="R104" s="183"/>
      <c r="S104" s="185"/>
      <c r="T104" s="186"/>
      <c r="U104" s="187"/>
    </row>
    <row r="105" spans="2:21" hidden="1" x14ac:dyDescent="0.15">
      <c r="B105" s="58"/>
      <c r="C105" s="59"/>
      <c r="D105" s="60"/>
      <c r="E105" s="61"/>
      <c r="F105" s="62"/>
      <c r="G105" s="62"/>
      <c r="H105" s="62"/>
      <c r="I105" s="63"/>
      <c r="J105" s="70"/>
      <c r="K105" s="49"/>
      <c r="L105" s="49"/>
      <c r="M105" s="60"/>
      <c r="N105" s="174"/>
      <c r="O105" s="176"/>
      <c r="P105" s="174"/>
      <c r="Q105" s="176"/>
      <c r="R105" s="174"/>
      <c r="S105" s="176"/>
      <c r="T105" s="175"/>
      <c r="U105" s="176"/>
    </row>
    <row r="106" spans="2:21" hidden="1" x14ac:dyDescent="0.15">
      <c r="B106" s="68"/>
      <c r="D106" s="12"/>
      <c r="F106" s="28"/>
      <c r="G106" s="28"/>
      <c r="H106" s="28"/>
      <c r="I106" s="69"/>
      <c r="J106" s="46"/>
      <c r="K106" s="51"/>
      <c r="L106" s="51"/>
      <c r="M106" s="12"/>
      <c r="N106" s="177"/>
      <c r="O106" s="179"/>
      <c r="P106" s="177"/>
      <c r="Q106" s="179"/>
      <c r="R106" s="177"/>
      <c r="S106" s="179"/>
      <c r="T106" s="180"/>
      <c r="U106" s="181"/>
    </row>
    <row r="107" spans="2:21" hidden="1" x14ac:dyDescent="0.15">
      <c r="B107" s="68"/>
      <c r="D107" s="12"/>
      <c r="F107" s="28"/>
      <c r="G107" s="28"/>
      <c r="H107" s="28"/>
      <c r="I107" s="69"/>
      <c r="J107" s="46"/>
      <c r="K107" s="51"/>
      <c r="L107" s="51"/>
      <c r="M107" s="12"/>
      <c r="N107" s="177"/>
      <c r="O107" s="179"/>
      <c r="P107" s="177"/>
      <c r="Q107" s="179"/>
      <c r="R107" s="177"/>
      <c r="S107" s="179"/>
      <c r="T107" s="180"/>
      <c r="U107" s="181"/>
    </row>
    <row r="108" spans="2:21" hidden="1" x14ac:dyDescent="0.15">
      <c r="B108" s="68"/>
      <c r="D108" s="12"/>
      <c r="F108" s="28"/>
      <c r="G108" s="28"/>
      <c r="H108" s="28"/>
      <c r="I108" s="69"/>
      <c r="J108" s="46"/>
      <c r="K108" s="51"/>
      <c r="L108" s="51"/>
      <c r="M108" s="12"/>
      <c r="N108" s="177"/>
      <c r="O108" s="179"/>
      <c r="P108" s="177"/>
      <c r="Q108" s="179"/>
      <c r="R108" s="177"/>
      <c r="S108" s="179"/>
      <c r="T108" s="180"/>
      <c r="U108" s="181"/>
    </row>
    <row r="109" spans="2:21" hidden="1" x14ac:dyDescent="0.15">
      <c r="B109" s="68"/>
      <c r="D109" s="12"/>
      <c r="F109" s="28"/>
      <c r="G109" s="28"/>
      <c r="H109" s="28"/>
      <c r="I109" s="69"/>
      <c r="J109" s="46"/>
      <c r="K109" s="51"/>
      <c r="L109" s="51"/>
      <c r="M109" s="12"/>
      <c r="N109" s="177"/>
      <c r="O109" s="179"/>
      <c r="P109" s="177"/>
      <c r="Q109" s="179"/>
      <c r="R109" s="177"/>
      <c r="S109" s="179"/>
      <c r="T109" s="180"/>
      <c r="U109" s="181"/>
    </row>
    <row r="110" spans="2:21" hidden="1" x14ac:dyDescent="0.15">
      <c r="B110" s="68"/>
      <c r="D110" s="12"/>
      <c r="F110" s="28"/>
      <c r="G110" s="28"/>
      <c r="H110" s="28"/>
      <c r="I110" s="69"/>
      <c r="J110" s="46"/>
      <c r="K110" s="51"/>
      <c r="L110" s="51"/>
      <c r="M110" s="12"/>
      <c r="N110" s="177"/>
      <c r="O110" s="179"/>
      <c r="P110" s="177"/>
      <c r="Q110" s="179"/>
      <c r="R110" s="177"/>
      <c r="S110" s="179"/>
      <c r="T110" s="180"/>
      <c r="U110" s="181"/>
    </row>
    <row r="111" spans="2:21" hidden="1" x14ac:dyDescent="0.15">
      <c r="B111" s="68"/>
      <c r="D111" s="12"/>
      <c r="F111" s="28"/>
      <c r="G111" s="28"/>
      <c r="H111" s="28"/>
      <c r="I111" s="69"/>
      <c r="J111" s="46"/>
      <c r="K111" s="51"/>
      <c r="L111" s="51"/>
      <c r="M111" s="12"/>
      <c r="N111" s="177"/>
      <c r="O111" s="179"/>
      <c r="P111" s="177"/>
      <c r="Q111" s="179"/>
      <c r="R111" s="177"/>
      <c r="S111" s="179"/>
      <c r="T111" s="180"/>
      <c r="U111" s="181"/>
    </row>
    <row r="112" spans="2:21" hidden="1" x14ac:dyDescent="0.15">
      <c r="B112" s="68"/>
      <c r="D112" s="12"/>
      <c r="F112" s="28"/>
      <c r="G112" s="28"/>
      <c r="H112" s="28"/>
      <c r="I112" s="69"/>
      <c r="J112" s="46"/>
      <c r="K112" s="51"/>
      <c r="L112" s="51"/>
      <c r="M112" s="12"/>
      <c r="N112" s="177"/>
      <c r="O112" s="179"/>
      <c r="P112" s="177"/>
      <c r="Q112" s="179"/>
      <c r="R112" s="177"/>
      <c r="S112" s="179"/>
      <c r="T112" s="180"/>
      <c r="U112" s="181"/>
    </row>
    <row r="113" spans="2:21" hidden="1" x14ac:dyDescent="0.15">
      <c r="B113" s="68"/>
      <c r="D113" s="12"/>
      <c r="F113" s="28"/>
      <c r="G113" s="28"/>
      <c r="H113" s="28"/>
      <c r="I113" s="69"/>
      <c r="J113" s="46"/>
      <c r="K113" s="51"/>
      <c r="L113" s="51"/>
      <c r="M113" s="12"/>
      <c r="N113" s="177"/>
      <c r="O113" s="179"/>
      <c r="P113" s="177"/>
      <c r="Q113" s="179"/>
      <c r="R113" s="177"/>
      <c r="S113" s="179"/>
      <c r="T113" s="180"/>
      <c r="U113" s="181"/>
    </row>
    <row r="114" spans="2:21" hidden="1" x14ac:dyDescent="0.15">
      <c r="B114" s="68"/>
      <c r="D114" s="12"/>
      <c r="F114" s="28"/>
      <c r="G114" s="28"/>
      <c r="H114" s="28"/>
      <c r="I114" s="69"/>
      <c r="J114" s="46"/>
      <c r="K114" s="51"/>
      <c r="L114" s="51"/>
      <c r="M114" s="12"/>
      <c r="N114" s="177"/>
      <c r="O114" s="179"/>
      <c r="P114" s="177"/>
      <c r="Q114" s="179"/>
      <c r="R114" s="177"/>
      <c r="S114" s="179"/>
      <c r="T114" s="180"/>
      <c r="U114" s="181"/>
    </row>
    <row r="115" spans="2:21" ht="12" hidden="1" thickBot="1" x14ac:dyDescent="0.2">
      <c r="B115" s="73"/>
      <c r="C115" s="74"/>
      <c r="D115" s="72"/>
      <c r="E115" s="75"/>
      <c r="F115" s="76"/>
      <c r="G115" s="76"/>
      <c r="H115" s="76"/>
      <c r="I115" s="77"/>
      <c r="J115" s="71"/>
      <c r="K115" s="53"/>
      <c r="L115" s="53"/>
      <c r="M115" s="72"/>
      <c r="N115" s="183"/>
      <c r="O115" s="185"/>
      <c r="P115" s="183"/>
      <c r="Q115" s="185"/>
      <c r="R115" s="183"/>
      <c r="S115" s="185"/>
      <c r="T115" s="186"/>
      <c r="U115" s="187"/>
    </row>
    <row r="116" spans="2:21" hidden="1" x14ac:dyDescent="0.15">
      <c r="B116" s="58"/>
      <c r="C116" s="59"/>
      <c r="D116" s="60"/>
      <c r="E116" s="61"/>
      <c r="F116" s="62"/>
      <c r="G116" s="62"/>
      <c r="H116" s="62"/>
      <c r="I116" s="63"/>
      <c r="J116" s="70"/>
      <c r="K116" s="49"/>
      <c r="L116" s="49"/>
      <c r="M116" s="60"/>
      <c r="N116" s="174"/>
      <c r="O116" s="176"/>
      <c r="P116" s="174"/>
      <c r="Q116" s="176"/>
      <c r="R116" s="174"/>
      <c r="S116" s="176"/>
      <c r="T116" s="175"/>
      <c r="U116" s="176"/>
    </row>
    <row r="117" spans="2:21" hidden="1" x14ac:dyDescent="0.15">
      <c r="B117" s="68"/>
      <c r="D117" s="12"/>
      <c r="F117" s="28"/>
      <c r="G117" s="28"/>
      <c r="H117" s="28"/>
      <c r="I117" s="69"/>
      <c r="J117" s="46"/>
      <c r="K117" s="51"/>
      <c r="L117" s="51"/>
      <c r="M117" s="12"/>
      <c r="N117" s="177"/>
      <c r="O117" s="179"/>
      <c r="P117" s="177"/>
      <c r="Q117" s="179"/>
      <c r="R117" s="177"/>
      <c r="S117" s="179"/>
      <c r="T117" s="180"/>
      <c r="U117" s="181"/>
    </row>
    <row r="118" spans="2:21" hidden="1" x14ac:dyDescent="0.15">
      <c r="B118" s="68"/>
      <c r="D118" s="12"/>
      <c r="F118" s="28"/>
      <c r="G118" s="28"/>
      <c r="H118" s="28"/>
      <c r="I118" s="69"/>
      <c r="J118" s="46"/>
      <c r="K118" s="51"/>
      <c r="L118" s="51"/>
      <c r="M118" s="12"/>
      <c r="N118" s="177"/>
      <c r="O118" s="179"/>
      <c r="P118" s="177"/>
      <c r="Q118" s="179"/>
      <c r="R118" s="177"/>
      <c r="S118" s="179"/>
      <c r="T118" s="180"/>
      <c r="U118" s="181"/>
    </row>
    <row r="119" spans="2:21" hidden="1" x14ac:dyDescent="0.15">
      <c r="B119" s="68"/>
      <c r="D119" s="12"/>
      <c r="F119" s="28"/>
      <c r="G119" s="28"/>
      <c r="H119" s="28"/>
      <c r="I119" s="69"/>
      <c r="J119" s="46"/>
      <c r="K119" s="51"/>
      <c r="L119" s="51"/>
      <c r="M119" s="12"/>
      <c r="N119" s="177"/>
      <c r="O119" s="179"/>
      <c r="P119" s="177"/>
      <c r="Q119" s="179"/>
      <c r="R119" s="177"/>
      <c r="S119" s="179"/>
      <c r="T119" s="180"/>
      <c r="U119" s="181"/>
    </row>
    <row r="120" spans="2:21" hidden="1" x14ac:dyDescent="0.15">
      <c r="B120" s="68"/>
      <c r="D120" s="12"/>
      <c r="F120" s="28"/>
      <c r="G120" s="28"/>
      <c r="H120" s="28"/>
      <c r="I120" s="69"/>
      <c r="J120" s="46"/>
      <c r="K120" s="51"/>
      <c r="L120" s="51"/>
      <c r="M120" s="12"/>
      <c r="N120" s="177"/>
      <c r="O120" s="179"/>
      <c r="P120" s="177"/>
      <c r="Q120" s="179"/>
      <c r="R120" s="177"/>
      <c r="S120" s="179"/>
      <c r="T120" s="180"/>
      <c r="U120" s="181"/>
    </row>
    <row r="121" spans="2:21" hidden="1" x14ac:dyDescent="0.15">
      <c r="B121" s="68"/>
      <c r="D121" s="12"/>
      <c r="F121" s="28"/>
      <c r="G121" s="28"/>
      <c r="H121" s="28"/>
      <c r="I121" s="69"/>
      <c r="J121" s="46"/>
      <c r="K121" s="51"/>
      <c r="L121" s="51"/>
      <c r="M121" s="12"/>
      <c r="N121" s="177"/>
      <c r="O121" s="179"/>
      <c r="P121" s="177"/>
      <c r="Q121" s="179"/>
      <c r="R121" s="177"/>
      <c r="S121" s="179"/>
      <c r="T121" s="180"/>
      <c r="U121" s="181"/>
    </row>
    <row r="122" spans="2:21" hidden="1" x14ac:dyDescent="0.15">
      <c r="B122" s="68"/>
      <c r="D122" s="12"/>
      <c r="F122" s="28"/>
      <c r="G122" s="28"/>
      <c r="H122" s="28"/>
      <c r="I122" s="69"/>
      <c r="J122" s="46"/>
      <c r="K122" s="51"/>
      <c r="L122" s="51"/>
      <c r="M122" s="12"/>
      <c r="N122" s="177"/>
      <c r="O122" s="179"/>
      <c r="P122" s="177"/>
      <c r="Q122" s="179"/>
      <c r="R122" s="177"/>
      <c r="S122" s="179"/>
      <c r="T122" s="180"/>
      <c r="U122" s="181"/>
    </row>
    <row r="123" spans="2:21" hidden="1" x14ac:dyDescent="0.15">
      <c r="B123" s="68"/>
      <c r="D123" s="12"/>
      <c r="F123" s="28"/>
      <c r="G123" s="28"/>
      <c r="H123" s="28"/>
      <c r="I123" s="69"/>
      <c r="J123" s="46"/>
      <c r="K123" s="51"/>
      <c r="L123" s="51"/>
      <c r="M123" s="12"/>
      <c r="N123" s="177"/>
      <c r="O123" s="179"/>
      <c r="P123" s="177"/>
      <c r="Q123" s="179"/>
      <c r="R123" s="177"/>
      <c r="S123" s="179"/>
      <c r="T123" s="180"/>
      <c r="U123" s="181"/>
    </row>
    <row r="124" spans="2:21" hidden="1" x14ac:dyDescent="0.15">
      <c r="B124" s="68"/>
      <c r="D124" s="12"/>
      <c r="F124" s="28"/>
      <c r="G124" s="28"/>
      <c r="H124" s="28"/>
      <c r="I124" s="69"/>
      <c r="J124" s="46"/>
      <c r="K124" s="51"/>
      <c r="L124" s="51"/>
      <c r="M124" s="12"/>
      <c r="N124" s="177"/>
      <c r="O124" s="179"/>
      <c r="P124" s="177"/>
      <c r="Q124" s="179"/>
      <c r="R124" s="177"/>
      <c r="S124" s="179"/>
      <c r="T124" s="180"/>
      <c r="U124" s="181"/>
    </row>
    <row r="125" spans="2:21" hidden="1" x14ac:dyDescent="0.15">
      <c r="B125" s="68"/>
      <c r="D125" s="12"/>
      <c r="F125" s="28"/>
      <c r="G125" s="28"/>
      <c r="H125" s="28"/>
      <c r="I125" s="69"/>
      <c r="J125" s="46"/>
      <c r="K125" s="51"/>
      <c r="L125" s="51"/>
      <c r="M125" s="12"/>
      <c r="N125" s="177"/>
      <c r="O125" s="179"/>
      <c r="P125" s="177"/>
      <c r="Q125" s="179"/>
      <c r="R125" s="177"/>
      <c r="S125" s="179"/>
      <c r="T125" s="180"/>
      <c r="U125" s="181"/>
    </row>
    <row r="126" spans="2:21" ht="12" hidden="1" thickBot="1" x14ac:dyDescent="0.2">
      <c r="B126" s="73"/>
      <c r="C126" s="74"/>
      <c r="D126" s="72"/>
      <c r="E126" s="75"/>
      <c r="F126" s="76"/>
      <c r="G126" s="76"/>
      <c r="H126" s="76"/>
      <c r="I126" s="77"/>
      <c r="J126" s="71"/>
      <c r="K126" s="53"/>
      <c r="L126" s="53"/>
      <c r="M126" s="72"/>
      <c r="N126" s="183"/>
      <c r="O126" s="185"/>
      <c r="P126" s="183"/>
      <c r="Q126" s="185"/>
      <c r="R126" s="183"/>
      <c r="S126" s="185"/>
      <c r="T126" s="186"/>
      <c r="U126" s="187"/>
    </row>
    <row r="127" spans="2:21" hidden="1" x14ac:dyDescent="0.15">
      <c r="B127" s="58"/>
      <c r="C127" s="59"/>
      <c r="D127" s="60"/>
      <c r="E127" s="61"/>
      <c r="F127" s="62"/>
      <c r="G127" s="62"/>
      <c r="H127" s="62"/>
      <c r="I127" s="63"/>
      <c r="J127" s="70"/>
      <c r="K127" s="49"/>
      <c r="L127" s="49"/>
      <c r="M127" s="60"/>
      <c r="N127" s="174"/>
      <c r="O127" s="176"/>
      <c r="P127" s="174"/>
      <c r="Q127" s="176"/>
      <c r="R127" s="174"/>
      <c r="S127" s="176"/>
      <c r="T127" s="175"/>
      <c r="U127" s="176"/>
    </row>
    <row r="128" spans="2:21" hidden="1" x14ac:dyDescent="0.15">
      <c r="B128" s="68"/>
      <c r="D128" s="12"/>
      <c r="F128" s="28"/>
      <c r="G128" s="28"/>
      <c r="H128" s="28"/>
      <c r="I128" s="69"/>
      <c r="J128" s="46"/>
      <c r="K128" s="51"/>
      <c r="L128" s="51"/>
      <c r="M128" s="12"/>
      <c r="N128" s="177"/>
      <c r="O128" s="179"/>
      <c r="P128" s="177"/>
      <c r="Q128" s="179"/>
      <c r="R128" s="177"/>
      <c r="S128" s="179"/>
      <c r="T128" s="180"/>
      <c r="U128" s="181"/>
    </row>
    <row r="129" spans="2:21" hidden="1" x14ac:dyDescent="0.15">
      <c r="B129" s="68"/>
      <c r="D129" s="12"/>
      <c r="F129" s="28"/>
      <c r="G129" s="28"/>
      <c r="H129" s="28"/>
      <c r="I129" s="69"/>
      <c r="J129" s="46"/>
      <c r="K129" s="51"/>
      <c r="L129" s="51"/>
      <c r="M129" s="12"/>
      <c r="N129" s="177"/>
      <c r="O129" s="179"/>
      <c r="P129" s="177"/>
      <c r="Q129" s="179"/>
      <c r="R129" s="177"/>
      <c r="S129" s="179"/>
      <c r="T129" s="180"/>
      <c r="U129" s="181"/>
    </row>
    <row r="130" spans="2:21" hidden="1" x14ac:dyDescent="0.15">
      <c r="B130" s="68"/>
      <c r="D130" s="12"/>
      <c r="F130" s="28"/>
      <c r="G130" s="28"/>
      <c r="H130" s="28"/>
      <c r="I130" s="69"/>
      <c r="J130" s="46"/>
      <c r="K130" s="51"/>
      <c r="L130" s="51"/>
      <c r="M130" s="12"/>
      <c r="N130" s="177"/>
      <c r="O130" s="179"/>
      <c r="P130" s="177"/>
      <c r="Q130" s="179"/>
      <c r="R130" s="177"/>
      <c r="S130" s="179"/>
      <c r="T130" s="180"/>
      <c r="U130" s="181"/>
    </row>
    <row r="131" spans="2:21" hidden="1" x14ac:dyDescent="0.15">
      <c r="B131" s="68"/>
      <c r="D131" s="12"/>
      <c r="F131" s="28"/>
      <c r="G131" s="28"/>
      <c r="H131" s="28"/>
      <c r="I131" s="69"/>
      <c r="J131" s="46"/>
      <c r="K131" s="51"/>
      <c r="L131" s="51"/>
      <c r="M131" s="12"/>
      <c r="N131" s="177"/>
      <c r="O131" s="179"/>
      <c r="P131" s="177"/>
      <c r="Q131" s="179"/>
      <c r="R131" s="177"/>
      <c r="S131" s="179"/>
      <c r="T131" s="180"/>
      <c r="U131" s="181"/>
    </row>
    <row r="132" spans="2:21" hidden="1" x14ac:dyDescent="0.15">
      <c r="B132" s="68"/>
      <c r="D132" s="12"/>
      <c r="F132" s="28"/>
      <c r="G132" s="28"/>
      <c r="H132" s="28"/>
      <c r="I132" s="69"/>
      <c r="J132" s="46"/>
      <c r="K132" s="51"/>
      <c r="L132" s="51"/>
      <c r="M132" s="12"/>
      <c r="N132" s="177"/>
      <c r="O132" s="179"/>
      <c r="P132" s="177"/>
      <c r="Q132" s="179"/>
      <c r="R132" s="177"/>
      <c r="S132" s="179"/>
      <c r="T132" s="180"/>
      <c r="U132" s="181"/>
    </row>
    <row r="133" spans="2:21" hidden="1" x14ac:dyDescent="0.15">
      <c r="B133" s="68"/>
      <c r="D133" s="12"/>
      <c r="F133" s="28"/>
      <c r="G133" s="28"/>
      <c r="H133" s="28"/>
      <c r="I133" s="69"/>
      <c r="J133" s="46"/>
      <c r="K133" s="51"/>
      <c r="L133" s="51"/>
      <c r="M133" s="12"/>
      <c r="N133" s="177"/>
      <c r="O133" s="179"/>
      <c r="P133" s="177"/>
      <c r="Q133" s="179"/>
      <c r="R133" s="177"/>
      <c r="S133" s="179"/>
      <c r="T133" s="180"/>
      <c r="U133" s="181"/>
    </row>
    <row r="134" spans="2:21" hidden="1" x14ac:dyDescent="0.15">
      <c r="B134" s="68"/>
      <c r="D134" s="12"/>
      <c r="F134" s="28"/>
      <c r="G134" s="28"/>
      <c r="H134" s="28"/>
      <c r="I134" s="69"/>
      <c r="J134" s="46"/>
      <c r="K134" s="51"/>
      <c r="L134" s="51"/>
      <c r="M134" s="12"/>
      <c r="N134" s="177"/>
      <c r="O134" s="179"/>
      <c r="P134" s="177"/>
      <c r="Q134" s="179"/>
      <c r="R134" s="177"/>
      <c r="S134" s="179"/>
      <c r="T134" s="180"/>
      <c r="U134" s="181"/>
    </row>
    <row r="135" spans="2:21" hidden="1" x14ac:dyDescent="0.15">
      <c r="B135" s="68"/>
      <c r="D135" s="12"/>
      <c r="F135" s="28"/>
      <c r="G135" s="28"/>
      <c r="H135" s="28"/>
      <c r="I135" s="69"/>
      <c r="J135" s="46"/>
      <c r="K135" s="51"/>
      <c r="L135" s="51"/>
      <c r="M135" s="12"/>
      <c r="N135" s="177"/>
      <c r="O135" s="179"/>
      <c r="P135" s="177"/>
      <c r="Q135" s="179"/>
      <c r="R135" s="177"/>
      <c r="S135" s="179"/>
      <c r="T135" s="180"/>
      <c r="U135" s="181"/>
    </row>
    <row r="136" spans="2:21" hidden="1" x14ac:dyDescent="0.15">
      <c r="B136" s="68"/>
      <c r="D136" s="12"/>
      <c r="F136" s="28"/>
      <c r="G136" s="28"/>
      <c r="H136" s="28"/>
      <c r="I136" s="69"/>
      <c r="J136" s="46"/>
      <c r="K136" s="51"/>
      <c r="L136" s="51"/>
      <c r="M136" s="12"/>
      <c r="N136" s="177"/>
      <c r="O136" s="179"/>
      <c r="P136" s="177"/>
      <c r="Q136" s="179"/>
      <c r="R136" s="177"/>
      <c r="S136" s="179"/>
      <c r="T136" s="180"/>
      <c r="U136" s="181"/>
    </row>
    <row r="137" spans="2:21" ht="12" hidden="1" thickBot="1" x14ac:dyDescent="0.2">
      <c r="B137" s="73"/>
      <c r="C137" s="74"/>
      <c r="D137" s="72"/>
      <c r="E137" s="75"/>
      <c r="F137" s="76"/>
      <c r="G137" s="76"/>
      <c r="H137" s="76"/>
      <c r="I137" s="77"/>
      <c r="J137" s="71"/>
      <c r="K137" s="53"/>
      <c r="L137" s="53"/>
      <c r="M137" s="72"/>
      <c r="N137" s="183"/>
      <c r="O137" s="185"/>
      <c r="P137" s="183"/>
      <c r="Q137" s="185"/>
      <c r="R137" s="183"/>
      <c r="S137" s="185"/>
      <c r="T137" s="186"/>
      <c r="U137" s="187"/>
    </row>
    <row r="138" spans="2:21" hidden="1" x14ac:dyDescent="0.15">
      <c r="B138" s="58"/>
      <c r="C138" s="59"/>
      <c r="D138" s="60"/>
      <c r="E138" s="61"/>
      <c r="F138" s="62"/>
      <c r="G138" s="62"/>
      <c r="H138" s="62"/>
      <c r="I138" s="63"/>
      <c r="J138" s="70"/>
      <c r="K138" s="49"/>
      <c r="L138" s="49"/>
      <c r="M138" s="60"/>
      <c r="N138" s="174"/>
      <c r="O138" s="176"/>
      <c r="P138" s="174"/>
      <c r="Q138" s="176"/>
      <c r="R138" s="174"/>
      <c r="S138" s="176"/>
      <c r="T138" s="175"/>
      <c r="U138" s="176"/>
    </row>
    <row r="139" spans="2:21" hidden="1" x14ac:dyDescent="0.15">
      <c r="B139" s="68"/>
      <c r="D139" s="12"/>
      <c r="F139" s="28"/>
      <c r="G139" s="28"/>
      <c r="H139" s="28"/>
      <c r="I139" s="69"/>
      <c r="J139" s="46"/>
      <c r="K139" s="51"/>
      <c r="L139" s="51"/>
      <c r="M139" s="12"/>
      <c r="N139" s="177"/>
      <c r="O139" s="179"/>
      <c r="P139" s="177"/>
      <c r="Q139" s="179"/>
      <c r="R139" s="177"/>
      <c r="S139" s="179"/>
      <c r="T139" s="180"/>
      <c r="U139" s="181"/>
    </row>
    <row r="140" spans="2:21" hidden="1" x14ac:dyDescent="0.15">
      <c r="B140" s="68"/>
      <c r="D140" s="12"/>
      <c r="F140" s="28"/>
      <c r="G140" s="28"/>
      <c r="H140" s="28"/>
      <c r="I140" s="69"/>
      <c r="J140" s="46"/>
      <c r="K140" s="51"/>
      <c r="L140" s="51"/>
      <c r="M140" s="12"/>
      <c r="N140" s="177"/>
      <c r="O140" s="179"/>
      <c r="P140" s="177"/>
      <c r="Q140" s="179"/>
      <c r="R140" s="177"/>
      <c r="S140" s="179"/>
      <c r="T140" s="180"/>
      <c r="U140" s="181"/>
    </row>
    <row r="141" spans="2:21" hidden="1" x14ac:dyDescent="0.15">
      <c r="B141" s="68"/>
      <c r="D141" s="12"/>
      <c r="F141" s="28"/>
      <c r="G141" s="28"/>
      <c r="H141" s="28"/>
      <c r="I141" s="69"/>
      <c r="J141" s="46"/>
      <c r="K141" s="51"/>
      <c r="L141" s="51"/>
      <c r="M141" s="12"/>
      <c r="N141" s="177"/>
      <c r="O141" s="179"/>
      <c r="P141" s="177"/>
      <c r="Q141" s="179"/>
      <c r="R141" s="177"/>
      <c r="S141" s="179"/>
      <c r="T141" s="180"/>
      <c r="U141" s="181"/>
    </row>
    <row r="142" spans="2:21" hidden="1" x14ac:dyDescent="0.15">
      <c r="B142" s="68"/>
      <c r="D142" s="12"/>
      <c r="F142" s="28"/>
      <c r="G142" s="28"/>
      <c r="H142" s="28"/>
      <c r="I142" s="69"/>
      <c r="J142" s="46"/>
      <c r="K142" s="51"/>
      <c r="L142" s="51"/>
      <c r="M142" s="12"/>
      <c r="N142" s="177"/>
      <c r="O142" s="179"/>
      <c r="P142" s="177"/>
      <c r="Q142" s="179"/>
      <c r="R142" s="177"/>
      <c r="S142" s="179"/>
      <c r="T142" s="180"/>
      <c r="U142" s="181"/>
    </row>
    <row r="143" spans="2:21" hidden="1" x14ac:dyDescent="0.15">
      <c r="B143" s="68"/>
      <c r="D143" s="12"/>
      <c r="F143" s="28"/>
      <c r="G143" s="28"/>
      <c r="H143" s="28"/>
      <c r="I143" s="69"/>
      <c r="J143" s="46"/>
      <c r="K143" s="51"/>
      <c r="L143" s="51"/>
      <c r="M143" s="12"/>
      <c r="N143" s="177"/>
      <c r="O143" s="179"/>
      <c r="P143" s="177"/>
      <c r="Q143" s="179"/>
      <c r="R143" s="177"/>
      <c r="S143" s="179"/>
      <c r="T143" s="180"/>
      <c r="U143" s="181"/>
    </row>
    <row r="144" spans="2:21" hidden="1" x14ac:dyDescent="0.15">
      <c r="B144" s="68"/>
      <c r="D144" s="12"/>
      <c r="F144" s="28"/>
      <c r="G144" s="28"/>
      <c r="H144" s="28"/>
      <c r="I144" s="69"/>
      <c r="J144" s="46"/>
      <c r="K144" s="51"/>
      <c r="L144" s="51"/>
      <c r="M144" s="12"/>
      <c r="N144" s="177"/>
      <c r="O144" s="179"/>
      <c r="P144" s="177"/>
      <c r="Q144" s="179"/>
      <c r="R144" s="177"/>
      <c r="S144" s="179"/>
      <c r="T144" s="180"/>
      <c r="U144" s="181"/>
    </row>
    <row r="145" spans="2:21" hidden="1" x14ac:dyDescent="0.15">
      <c r="B145" s="68"/>
      <c r="D145" s="12"/>
      <c r="F145" s="28"/>
      <c r="G145" s="28"/>
      <c r="H145" s="28"/>
      <c r="I145" s="69"/>
      <c r="J145" s="46"/>
      <c r="K145" s="51"/>
      <c r="L145" s="51"/>
      <c r="M145" s="12"/>
      <c r="N145" s="177"/>
      <c r="O145" s="179"/>
      <c r="P145" s="177"/>
      <c r="Q145" s="179"/>
      <c r="R145" s="177"/>
      <c r="S145" s="179"/>
      <c r="T145" s="180"/>
      <c r="U145" s="181"/>
    </row>
    <row r="146" spans="2:21" hidden="1" x14ac:dyDescent="0.15">
      <c r="B146" s="68"/>
      <c r="D146" s="12"/>
      <c r="F146" s="28"/>
      <c r="G146" s="28"/>
      <c r="H146" s="28"/>
      <c r="I146" s="69"/>
      <c r="J146" s="46"/>
      <c r="K146" s="51"/>
      <c r="L146" s="51"/>
      <c r="M146" s="12"/>
      <c r="N146" s="177"/>
      <c r="O146" s="179"/>
      <c r="P146" s="177"/>
      <c r="Q146" s="179"/>
      <c r="R146" s="177"/>
      <c r="S146" s="179"/>
      <c r="T146" s="180"/>
      <c r="U146" s="181"/>
    </row>
    <row r="147" spans="2:21" hidden="1" x14ac:dyDescent="0.15">
      <c r="B147" s="68"/>
      <c r="D147" s="12"/>
      <c r="F147" s="28"/>
      <c r="G147" s="28"/>
      <c r="H147" s="28"/>
      <c r="I147" s="69"/>
      <c r="J147" s="46"/>
      <c r="K147" s="51"/>
      <c r="L147" s="51"/>
      <c r="M147" s="12"/>
      <c r="N147" s="177"/>
      <c r="O147" s="179"/>
      <c r="P147" s="177"/>
      <c r="Q147" s="179"/>
      <c r="R147" s="177"/>
      <c r="S147" s="179"/>
      <c r="T147" s="180"/>
      <c r="U147" s="181"/>
    </row>
    <row r="148" spans="2:21" ht="12" hidden="1" thickBot="1" x14ac:dyDescent="0.2">
      <c r="B148" s="73"/>
      <c r="C148" s="74"/>
      <c r="D148" s="72"/>
      <c r="E148" s="75"/>
      <c r="F148" s="76"/>
      <c r="G148" s="76"/>
      <c r="H148" s="76"/>
      <c r="I148" s="77"/>
      <c r="J148" s="71"/>
      <c r="K148" s="53"/>
      <c r="L148" s="53"/>
      <c r="M148" s="72"/>
      <c r="N148" s="183"/>
      <c r="O148" s="185"/>
      <c r="P148" s="183"/>
      <c r="Q148" s="185"/>
      <c r="R148" s="183"/>
      <c r="S148" s="185"/>
      <c r="T148" s="186"/>
      <c r="U148" s="187"/>
    </row>
    <row r="149" spans="2:21" hidden="1" x14ac:dyDescent="0.15">
      <c r="B149" s="58"/>
      <c r="C149" s="59"/>
      <c r="D149" s="60"/>
      <c r="E149" s="61"/>
      <c r="F149" s="62"/>
      <c r="G149" s="62"/>
      <c r="H149" s="62"/>
      <c r="I149" s="63"/>
      <c r="J149" s="70"/>
      <c r="K149" s="49"/>
      <c r="L149" s="49"/>
      <c r="M149" s="60"/>
      <c r="N149" s="174"/>
      <c r="O149" s="176"/>
      <c r="P149" s="174"/>
      <c r="Q149" s="176"/>
      <c r="R149" s="174"/>
      <c r="S149" s="176"/>
      <c r="T149" s="175"/>
      <c r="U149" s="176"/>
    </row>
    <row r="150" spans="2:21" hidden="1" x14ac:dyDescent="0.15">
      <c r="B150" s="68"/>
      <c r="D150" s="12"/>
      <c r="F150" s="28"/>
      <c r="G150" s="28"/>
      <c r="H150" s="28"/>
      <c r="I150" s="69"/>
      <c r="J150" s="46"/>
      <c r="K150" s="51"/>
      <c r="L150" s="51"/>
      <c r="M150" s="12"/>
      <c r="N150" s="177"/>
      <c r="O150" s="179"/>
      <c r="P150" s="177"/>
      <c r="Q150" s="179"/>
      <c r="R150" s="177"/>
      <c r="S150" s="179"/>
      <c r="T150" s="180"/>
      <c r="U150" s="181"/>
    </row>
    <row r="151" spans="2:21" hidden="1" x14ac:dyDescent="0.15">
      <c r="B151" s="68"/>
      <c r="D151" s="12"/>
      <c r="F151" s="28"/>
      <c r="G151" s="28"/>
      <c r="H151" s="28"/>
      <c r="I151" s="69"/>
      <c r="J151" s="46"/>
      <c r="K151" s="51"/>
      <c r="L151" s="51"/>
      <c r="M151" s="12"/>
      <c r="N151" s="177"/>
      <c r="O151" s="179"/>
      <c r="P151" s="177"/>
      <c r="Q151" s="179"/>
      <c r="R151" s="177"/>
      <c r="S151" s="179"/>
      <c r="T151" s="180"/>
      <c r="U151" s="181"/>
    </row>
    <row r="152" spans="2:21" hidden="1" x14ac:dyDescent="0.15">
      <c r="B152" s="68"/>
      <c r="D152" s="12"/>
      <c r="F152" s="28"/>
      <c r="G152" s="28"/>
      <c r="H152" s="28"/>
      <c r="I152" s="69"/>
      <c r="J152" s="46"/>
      <c r="K152" s="51"/>
      <c r="L152" s="51"/>
      <c r="M152" s="12"/>
      <c r="N152" s="177"/>
      <c r="O152" s="179"/>
      <c r="P152" s="177"/>
      <c r="Q152" s="179"/>
      <c r="R152" s="177"/>
      <c r="S152" s="179"/>
      <c r="T152" s="180"/>
      <c r="U152" s="181"/>
    </row>
    <row r="153" spans="2:21" hidden="1" x14ac:dyDescent="0.15">
      <c r="B153" s="68"/>
      <c r="D153" s="12"/>
      <c r="F153" s="28"/>
      <c r="G153" s="28"/>
      <c r="H153" s="28"/>
      <c r="I153" s="69"/>
      <c r="J153" s="46"/>
      <c r="K153" s="51"/>
      <c r="L153" s="51"/>
      <c r="M153" s="12"/>
      <c r="N153" s="177"/>
      <c r="O153" s="179"/>
      <c r="P153" s="177"/>
      <c r="Q153" s="179"/>
      <c r="R153" s="177"/>
      <c r="S153" s="179"/>
      <c r="T153" s="180"/>
      <c r="U153" s="181"/>
    </row>
    <row r="154" spans="2:21" hidden="1" x14ac:dyDescent="0.15">
      <c r="B154" s="68"/>
      <c r="D154" s="12"/>
      <c r="F154" s="28"/>
      <c r="G154" s="28"/>
      <c r="H154" s="28"/>
      <c r="I154" s="69"/>
      <c r="J154" s="46"/>
      <c r="K154" s="51"/>
      <c r="L154" s="51"/>
      <c r="M154" s="12"/>
      <c r="N154" s="177"/>
      <c r="O154" s="179"/>
      <c r="P154" s="177"/>
      <c r="Q154" s="179"/>
      <c r="R154" s="177"/>
      <c r="S154" s="179"/>
      <c r="T154" s="180"/>
      <c r="U154" s="181"/>
    </row>
    <row r="155" spans="2:21" hidden="1" x14ac:dyDescent="0.15">
      <c r="B155" s="68"/>
      <c r="D155" s="12"/>
      <c r="F155" s="28"/>
      <c r="G155" s="28"/>
      <c r="H155" s="28"/>
      <c r="I155" s="69"/>
      <c r="J155" s="46"/>
      <c r="K155" s="51"/>
      <c r="L155" s="51"/>
      <c r="M155" s="12"/>
      <c r="N155" s="177"/>
      <c r="O155" s="179"/>
      <c r="P155" s="177"/>
      <c r="Q155" s="179"/>
      <c r="R155" s="177"/>
      <c r="S155" s="179"/>
      <c r="T155" s="180"/>
      <c r="U155" s="181"/>
    </row>
    <row r="156" spans="2:21" hidden="1" x14ac:dyDescent="0.15">
      <c r="B156" s="68"/>
      <c r="D156" s="12"/>
      <c r="F156" s="28"/>
      <c r="G156" s="28"/>
      <c r="H156" s="28"/>
      <c r="I156" s="69"/>
      <c r="J156" s="46"/>
      <c r="K156" s="51"/>
      <c r="L156" s="51"/>
      <c r="M156" s="12"/>
      <c r="N156" s="177"/>
      <c r="O156" s="179"/>
      <c r="P156" s="177"/>
      <c r="Q156" s="179"/>
      <c r="R156" s="177"/>
      <c r="S156" s="179"/>
      <c r="T156" s="180"/>
      <c r="U156" s="181"/>
    </row>
    <row r="157" spans="2:21" hidden="1" x14ac:dyDescent="0.15">
      <c r="B157" s="68"/>
      <c r="D157" s="12"/>
      <c r="F157" s="28"/>
      <c r="G157" s="28"/>
      <c r="H157" s="28"/>
      <c r="I157" s="69"/>
      <c r="J157" s="46"/>
      <c r="K157" s="51"/>
      <c r="L157" s="51"/>
      <c r="M157" s="12"/>
      <c r="N157" s="177"/>
      <c r="O157" s="179"/>
      <c r="P157" s="177"/>
      <c r="Q157" s="179"/>
      <c r="R157" s="177"/>
      <c r="S157" s="179"/>
      <c r="T157" s="180"/>
      <c r="U157" s="181"/>
    </row>
    <row r="158" spans="2:21" hidden="1" x14ac:dyDescent="0.15">
      <c r="B158" s="68"/>
      <c r="D158" s="12"/>
      <c r="F158" s="28"/>
      <c r="G158" s="28"/>
      <c r="H158" s="28"/>
      <c r="I158" s="69"/>
      <c r="J158" s="46"/>
      <c r="K158" s="51"/>
      <c r="L158" s="51"/>
      <c r="M158" s="12"/>
      <c r="N158" s="177"/>
      <c r="O158" s="179"/>
      <c r="P158" s="177"/>
      <c r="Q158" s="179"/>
      <c r="R158" s="177"/>
      <c r="S158" s="179"/>
      <c r="T158" s="180"/>
      <c r="U158" s="181"/>
    </row>
    <row r="159" spans="2:21" ht="12" hidden="1" thickBot="1" x14ac:dyDescent="0.2">
      <c r="B159" s="73"/>
      <c r="C159" s="74"/>
      <c r="D159" s="72"/>
      <c r="E159" s="75"/>
      <c r="F159" s="76"/>
      <c r="G159" s="76"/>
      <c r="H159" s="76"/>
      <c r="I159" s="77"/>
      <c r="J159" s="71"/>
      <c r="K159" s="53"/>
      <c r="L159" s="53"/>
      <c r="M159" s="72"/>
      <c r="N159" s="183"/>
      <c r="O159" s="185"/>
      <c r="P159" s="183"/>
      <c r="Q159" s="185"/>
      <c r="R159" s="183"/>
      <c r="S159" s="185"/>
      <c r="T159" s="186"/>
      <c r="U159" s="187"/>
    </row>
    <row r="160" spans="2:21" hidden="1" x14ac:dyDescent="0.15">
      <c r="B160" s="58"/>
      <c r="C160" s="59"/>
      <c r="D160" s="60"/>
      <c r="E160" s="61"/>
      <c r="F160" s="62"/>
      <c r="G160" s="62"/>
      <c r="H160" s="62"/>
      <c r="I160" s="63"/>
      <c r="J160" s="70"/>
      <c r="K160" s="49"/>
      <c r="L160" s="49"/>
      <c r="M160" s="60"/>
      <c r="N160" s="174"/>
      <c r="O160" s="176"/>
      <c r="P160" s="174"/>
      <c r="Q160" s="176"/>
      <c r="R160" s="174"/>
      <c r="S160" s="176"/>
      <c r="T160" s="175"/>
      <c r="U160" s="176"/>
    </row>
    <row r="161" spans="2:21" hidden="1" x14ac:dyDescent="0.15">
      <c r="B161" s="68"/>
      <c r="D161" s="12"/>
      <c r="F161" s="28"/>
      <c r="G161" s="28"/>
      <c r="H161" s="28"/>
      <c r="I161" s="69"/>
      <c r="J161" s="46"/>
      <c r="K161" s="51"/>
      <c r="L161" s="51"/>
      <c r="M161" s="12"/>
      <c r="N161" s="177"/>
      <c r="O161" s="179"/>
      <c r="P161" s="177"/>
      <c r="Q161" s="179"/>
      <c r="R161" s="177"/>
      <c r="S161" s="179"/>
      <c r="T161" s="180"/>
      <c r="U161" s="181"/>
    </row>
    <row r="162" spans="2:21" hidden="1" x14ac:dyDescent="0.15">
      <c r="B162" s="68"/>
      <c r="D162" s="12"/>
      <c r="F162" s="28"/>
      <c r="G162" s="28"/>
      <c r="H162" s="28"/>
      <c r="I162" s="69"/>
      <c r="J162" s="46"/>
      <c r="K162" s="51"/>
      <c r="L162" s="51"/>
      <c r="M162" s="12"/>
      <c r="N162" s="177"/>
      <c r="O162" s="179"/>
      <c r="P162" s="177"/>
      <c r="Q162" s="179"/>
      <c r="R162" s="177"/>
      <c r="S162" s="179"/>
      <c r="T162" s="180"/>
      <c r="U162" s="181"/>
    </row>
    <row r="163" spans="2:21" hidden="1" x14ac:dyDescent="0.15">
      <c r="B163" s="68"/>
      <c r="D163" s="12"/>
      <c r="F163" s="28"/>
      <c r="G163" s="28"/>
      <c r="H163" s="28"/>
      <c r="I163" s="69"/>
      <c r="J163" s="46"/>
      <c r="K163" s="51"/>
      <c r="L163" s="51"/>
      <c r="M163" s="12"/>
      <c r="N163" s="177"/>
      <c r="O163" s="179"/>
      <c r="P163" s="177"/>
      <c r="Q163" s="179"/>
      <c r="R163" s="177"/>
      <c r="S163" s="179"/>
      <c r="T163" s="180"/>
      <c r="U163" s="181"/>
    </row>
    <row r="164" spans="2:21" hidden="1" x14ac:dyDescent="0.15">
      <c r="B164" s="68"/>
      <c r="D164" s="12"/>
      <c r="F164" s="28"/>
      <c r="G164" s="28"/>
      <c r="H164" s="28"/>
      <c r="I164" s="69"/>
      <c r="J164" s="46"/>
      <c r="K164" s="51"/>
      <c r="L164" s="51"/>
      <c r="M164" s="12"/>
      <c r="N164" s="177"/>
      <c r="O164" s="179"/>
      <c r="P164" s="177"/>
      <c r="Q164" s="179"/>
      <c r="R164" s="177"/>
      <c r="S164" s="179"/>
      <c r="T164" s="180"/>
      <c r="U164" s="181"/>
    </row>
    <row r="165" spans="2:21" hidden="1" x14ac:dyDescent="0.15">
      <c r="B165" s="68"/>
      <c r="D165" s="12"/>
      <c r="F165" s="28"/>
      <c r="G165" s="28"/>
      <c r="H165" s="28"/>
      <c r="I165" s="69"/>
      <c r="J165" s="46"/>
      <c r="K165" s="51"/>
      <c r="L165" s="51"/>
      <c r="M165" s="12"/>
      <c r="N165" s="177"/>
      <c r="O165" s="179"/>
      <c r="P165" s="177"/>
      <c r="Q165" s="179"/>
      <c r="R165" s="177"/>
      <c r="S165" s="179"/>
      <c r="T165" s="180"/>
      <c r="U165" s="181"/>
    </row>
    <row r="166" spans="2:21" hidden="1" x14ac:dyDescent="0.15">
      <c r="B166" s="68"/>
      <c r="D166" s="12"/>
      <c r="F166" s="28"/>
      <c r="G166" s="28"/>
      <c r="H166" s="28"/>
      <c r="I166" s="69"/>
      <c r="J166" s="46"/>
      <c r="K166" s="51"/>
      <c r="L166" s="51"/>
      <c r="M166" s="12"/>
      <c r="N166" s="177"/>
      <c r="O166" s="179"/>
      <c r="P166" s="177"/>
      <c r="Q166" s="179"/>
      <c r="R166" s="177"/>
      <c r="S166" s="179"/>
      <c r="T166" s="180"/>
      <c r="U166" s="181"/>
    </row>
    <row r="167" spans="2:21" hidden="1" x14ac:dyDescent="0.15">
      <c r="B167" s="68"/>
      <c r="D167" s="12"/>
      <c r="F167" s="28"/>
      <c r="G167" s="28"/>
      <c r="H167" s="28"/>
      <c r="I167" s="69"/>
      <c r="J167" s="46"/>
      <c r="K167" s="51"/>
      <c r="L167" s="51"/>
      <c r="M167" s="12"/>
      <c r="N167" s="177"/>
      <c r="O167" s="179"/>
      <c r="P167" s="177"/>
      <c r="Q167" s="179"/>
      <c r="R167" s="177"/>
      <c r="S167" s="179"/>
      <c r="T167" s="180"/>
      <c r="U167" s="181"/>
    </row>
    <row r="168" spans="2:21" hidden="1" x14ac:dyDescent="0.15">
      <c r="B168" s="68"/>
      <c r="D168" s="12"/>
      <c r="F168" s="28"/>
      <c r="G168" s="28"/>
      <c r="H168" s="28"/>
      <c r="I168" s="69"/>
      <c r="J168" s="46"/>
      <c r="K168" s="51"/>
      <c r="L168" s="51"/>
      <c r="M168" s="12"/>
      <c r="N168" s="177"/>
      <c r="O168" s="179"/>
      <c r="P168" s="177"/>
      <c r="Q168" s="179"/>
      <c r="R168" s="177"/>
      <c r="S168" s="179"/>
      <c r="T168" s="180"/>
      <c r="U168" s="181"/>
    </row>
    <row r="169" spans="2:21" hidden="1" x14ac:dyDescent="0.15">
      <c r="B169" s="68"/>
      <c r="D169" s="12"/>
      <c r="F169" s="28"/>
      <c r="G169" s="28"/>
      <c r="H169" s="28"/>
      <c r="I169" s="69"/>
      <c r="J169" s="46"/>
      <c r="K169" s="51"/>
      <c r="L169" s="51"/>
      <c r="M169" s="12"/>
      <c r="N169" s="177"/>
      <c r="O169" s="179"/>
      <c r="P169" s="177"/>
      <c r="Q169" s="179"/>
      <c r="R169" s="177"/>
      <c r="S169" s="179"/>
      <c r="T169" s="180"/>
      <c r="U169" s="181"/>
    </row>
    <row r="170" spans="2:21" ht="12" hidden="1" thickBot="1" x14ac:dyDescent="0.2">
      <c r="B170" s="73"/>
      <c r="C170" s="74"/>
      <c r="D170" s="72"/>
      <c r="E170" s="75"/>
      <c r="F170" s="76"/>
      <c r="G170" s="76"/>
      <c r="H170" s="76"/>
      <c r="I170" s="77"/>
      <c r="J170" s="71"/>
      <c r="K170" s="53"/>
      <c r="L170" s="53"/>
      <c r="M170" s="72"/>
      <c r="N170" s="183"/>
      <c r="O170" s="185"/>
      <c r="P170" s="183"/>
      <c r="Q170" s="185"/>
      <c r="R170" s="183"/>
      <c r="S170" s="185"/>
      <c r="T170" s="186"/>
      <c r="U170" s="187"/>
    </row>
    <row r="171" spans="2:21" hidden="1" x14ac:dyDescent="0.15">
      <c r="B171" s="58"/>
      <c r="C171" s="59"/>
      <c r="D171" s="60"/>
      <c r="E171" s="61"/>
      <c r="F171" s="62"/>
      <c r="G171" s="62"/>
      <c r="H171" s="62"/>
      <c r="I171" s="63"/>
      <c r="J171" s="70"/>
      <c r="K171" s="49"/>
      <c r="L171" s="49"/>
      <c r="M171" s="60"/>
      <c r="N171" s="174"/>
      <c r="O171" s="176"/>
      <c r="P171" s="174"/>
      <c r="Q171" s="176"/>
      <c r="R171" s="174"/>
      <c r="S171" s="176"/>
      <c r="T171" s="175"/>
      <c r="U171" s="176"/>
    </row>
    <row r="172" spans="2:21" hidden="1" x14ac:dyDescent="0.15">
      <c r="B172" s="68"/>
      <c r="D172" s="12"/>
      <c r="F172" s="28"/>
      <c r="G172" s="28"/>
      <c r="H172" s="28"/>
      <c r="I172" s="69"/>
      <c r="J172" s="46"/>
      <c r="K172" s="51"/>
      <c r="L172" s="51"/>
      <c r="M172" s="12"/>
      <c r="N172" s="177"/>
      <c r="O172" s="179"/>
      <c r="P172" s="177"/>
      <c r="Q172" s="179"/>
      <c r="R172" s="177"/>
      <c r="S172" s="179"/>
      <c r="T172" s="180"/>
      <c r="U172" s="181"/>
    </row>
    <row r="173" spans="2:21" hidden="1" x14ac:dyDescent="0.15">
      <c r="B173" s="68"/>
      <c r="D173" s="12"/>
      <c r="F173" s="28"/>
      <c r="G173" s="28"/>
      <c r="H173" s="28"/>
      <c r="I173" s="69"/>
      <c r="J173" s="46"/>
      <c r="K173" s="51"/>
      <c r="L173" s="51"/>
      <c r="M173" s="12"/>
      <c r="N173" s="177"/>
      <c r="O173" s="179"/>
      <c r="P173" s="177"/>
      <c r="Q173" s="179"/>
      <c r="R173" s="177"/>
      <c r="S173" s="179"/>
      <c r="T173" s="180"/>
      <c r="U173" s="181"/>
    </row>
    <row r="174" spans="2:21" hidden="1" x14ac:dyDescent="0.15">
      <c r="B174" s="68"/>
      <c r="D174" s="12"/>
      <c r="F174" s="28"/>
      <c r="G174" s="28"/>
      <c r="H174" s="28"/>
      <c r="I174" s="69"/>
      <c r="J174" s="46"/>
      <c r="K174" s="51"/>
      <c r="L174" s="51"/>
      <c r="M174" s="12"/>
      <c r="N174" s="177"/>
      <c r="O174" s="179"/>
      <c r="P174" s="177"/>
      <c r="Q174" s="179"/>
      <c r="R174" s="177"/>
      <c r="S174" s="179"/>
      <c r="T174" s="180"/>
      <c r="U174" s="181"/>
    </row>
    <row r="175" spans="2:21" hidden="1" x14ac:dyDescent="0.15">
      <c r="B175" s="68"/>
      <c r="D175" s="12"/>
      <c r="F175" s="28"/>
      <c r="G175" s="28"/>
      <c r="H175" s="28"/>
      <c r="I175" s="69"/>
      <c r="J175" s="46"/>
      <c r="K175" s="51"/>
      <c r="L175" s="51"/>
      <c r="M175" s="12"/>
      <c r="N175" s="177"/>
      <c r="O175" s="179"/>
      <c r="P175" s="177"/>
      <c r="Q175" s="179"/>
      <c r="R175" s="177"/>
      <c r="S175" s="179"/>
      <c r="T175" s="180"/>
      <c r="U175" s="181"/>
    </row>
    <row r="176" spans="2:21" hidden="1" x14ac:dyDescent="0.15">
      <c r="B176" s="68"/>
      <c r="D176" s="12"/>
      <c r="F176" s="28"/>
      <c r="G176" s="28"/>
      <c r="H176" s="28"/>
      <c r="I176" s="69"/>
      <c r="J176" s="46"/>
      <c r="K176" s="51"/>
      <c r="L176" s="51"/>
      <c r="M176" s="12"/>
      <c r="N176" s="177"/>
      <c r="O176" s="179"/>
      <c r="P176" s="177"/>
      <c r="Q176" s="179"/>
      <c r="R176" s="177"/>
      <c r="S176" s="179"/>
      <c r="T176" s="180"/>
      <c r="U176" s="181"/>
    </row>
    <row r="177" spans="2:21" hidden="1" x14ac:dyDescent="0.15">
      <c r="B177" s="68"/>
      <c r="D177" s="12"/>
      <c r="F177" s="28"/>
      <c r="G177" s="28"/>
      <c r="H177" s="28"/>
      <c r="I177" s="69"/>
      <c r="J177" s="46"/>
      <c r="K177" s="51"/>
      <c r="L177" s="51"/>
      <c r="M177" s="12"/>
      <c r="N177" s="177"/>
      <c r="O177" s="179"/>
      <c r="P177" s="177"/>
      <c r="Q177" s="179"/>
      <c r="R177" s="177"/>
      <c r="S177" s="179"/>
      <c r="T177" s="180"/>
      <c r="U177" s="181"/>
    </row>
    <row r="178" spans="2:21" hidden="1" x14ac:dyDescent="0.15">
      <c r="B178" s="68"/>
      <c r="D178" s="12"/>
      <c r="F178" s="28"/>
      <c r="G178" s="28"/>
      <c r="H178" s="28"/>
      <c r="I178" s="69"/>
      <c r="J178" s="46"/>
      <c r="K178" s="51"/>
      <c r="L178" s="51"/>
      <c r="M178" s="12"/>
      <c r="N178" s="177"/>
      <c r="O178" s="179"/>
      <c r="P178" s="177"/>
      <c r="Q178" s="179"/>
      <c r="R178" s="177"/>
      <c r="S178" s="179"/>
      <c r="T178" s="180"/>
      <c r="U178" s="181"/>
    </row>
    <row r="179" spans="2:21" hidden="1" x14ac:dyDescent="0.15">
      <c r="B179" s="68"/>
      <c r="D179" s="12"/>
      <c r="F179" s="28"/>
      <c r="G179" s="28"/>
      <c r="H179" s="28"/>
      <c r="I179" s="69"/>
      <c r="J179" s="46"/>
      <c r="K179" s="51"/>
      <c r="L179" s="51"/>
      <c r="M179" s="12"/>
      <c r="N179" s="177"/>
      <c r="O179" s="179"/>
      <c r="P179" s="177"/>
      <c r="Q179" s="179"/>
      <c r="R179" s="177"/>
      <c r="S179" s="179"/>
      <c r="T179" s="180"/>
      <c r="U179" s="181"/>
    </row>
    <row r="180" spans="2:21" hidden="1" x14ac:dyDescent="0.15">
      <c r="B180" s="68"/>
      <c r="D180" s="12"/>
      <c r="F180" s="28"/>
      <c r="G180" s="28"/>
      <c r="H180" s="28"/>
      <c r="I180" s="69"/>
      <c r="J180" s="46"/>
      <c r="K180" s="51"/>
      <c r="L180" s="51"/>
      <c r="M180" s="12"/>
      <c r="N180" s="177"/>
      <c r="O180" s="179"/>
      <c r="P180" s="177"/>
      <c r="Q180" s="179"/>
      <c r="R180" s="177"/>
      <c r="S180" s="179"/>
      <c r="T180" s="180"/>
      <c r="U180" s="181"/>
    </row>
    <row r="181" spans="2:21" ht="12" hidden="1" thickBot="1" x14ac:dyDescent="0.2">
      <c r="B181" s="73"/>
      <c r="C181" s="74"/>
      <c r="D181" s="72"/>
      <c r="E181" s="75"/>
      <c r="F181" s="76"/>
      <c r="G181" s="76"/>
      <c r="H181" s="76"/>
      <c r="I181" s="77"/>
      <c r="J181" s="71"/>
      <c r="K181" s="53"/>
      <c r="L181" s="53"/>
      <c r="M181" s="72"/>
      <c r="N181" s="183"/>
      <c r="O181" s="185"/>
      <c r="P181" s="183"/>
      <c r="Q181" s="185"/>
      <c r="R181" s="183"/>
      <c r="S181" s="185"/>
      <c r="T181" s="186"/>
      <c r="U181" s="187"/>
    </row>
    <row r="182" spans="2:21" hidden="1" x14ac:dyDescent="0.15">
      <c r="B182" s="58"/>
      <c r="C182" s="59"/>
      <c r="D182" s="60"/>
      <c r="E182" s="61"/>
      <c r="F182" s="62"/>
      <c r="G182" s="62"/>
      <c r="H182" s="62"/>
      <c r="I182" s="63"/>
      <c r="J182" s="70"/>
      <c r="K182" s="49"/>
      <c r="L182" s="49"/>
      <c r="M182" s="60"/>
      <c r="N182" s="174"/>
      <c r="O182" s="176"/>
      <c r="P182" s="174"/>
      <c r="Q182" s="176"/>
      <c r="R182" s="174"/>
      <c r="S182" s="176"/>
      <c r="T182" s="175"/>
      <c r="U182" s="176"/>
    </row>
    <row r="183" spans="2:21" hidden="1" x14ac:dyDescent="0.15">
      <c r="B183" s="68"/>
      <c r="D183" s="12"/>
      <c r="F183" s="28"/>
      <c r="G183" s="28"/>
      <c r="H183" s="28"/>
      <c r="I183" s="69"/>
      <c r="J183" s="46"/>
      <c r="K183" s="51"/>
      <c r="L183" s="51"/>
      <c r="M183" s="12"/>
      <c r="N183" s="177"/>
      <c r="O183" s="179"/>
      <c r="P183" s="177"/>
      <c r="Q183" s="179"/>
      <c r="R183" s="177"/>
      <c r="S183" s="179"/>
      <c r="T183" s="180"/>
      <c r="U183" s="181"/>
    </row>
    <row r="184" spans="2:21" hidden="1" x14ac:dyDescent="0.15">
      <c r="B184" s="68"/>
      <c r="D184" s="12"/>
      <c r="F184" s="28"/>
      <c r="G184" s="28"/>
      <c r="H184" s="28"/>
      <c r="I184" s="69"/>
      <c r="J184" s="46"/>
      <c r="K184" s="51"/>
      <c r="L184" s="51"/>
      <c r="M184" s="12"/>
      <c r="N184" s="177"/>
      <c r="O184" s="179"/>
      <c r="P184" s="177"/>
      <c r="Q184" s="179"/>
      <c r="R184" s="177"/>
      <c r="S184" s="179"/>
      <c r="T184" s="180"/>
      <c r="U184" s="181"/>
    </row>
    <row r="185" spans="2:21" hidden="1" x14ac:dyDescent="0.15">
      <c r="B185" s="68"/>
      <c r="D185" s="12"/>
      <c r="F185" s="28"/>
      <c r="G185" s="28"/>
      <c r="H185" s="28"/>
      <c r="I185" s="69"/>
      <c r="J185" s="46"/>
      <c r="K185" s="51"/>
      <c r="L185" s="51"/>
      <c r="M185" s="12"/>
      <c r="N185" s="177"/>
      <c r="O185" s="179"/>
      <c r="P185" s="177"/>
      <c r="Q185" s="179"/>
      <c r="R185" s="177"/>
      <c r="S185" s="179"/>
      <c r="T185" s="180"/>
      <c r="U185" s="181"/>
    </row>
    <row r="186" spans="2:21" hidden="1" x14ac:dyDescent="0.15">
      <c r="B186" s="68"/>
      <c r="D186" s="12"/>
      <c r="F186" s="28"/>
      <c r="G186" s="28"/>
      <c r="H186" s="28"/>
      <c r="I186" s="69"/>
      <c r="J186" s="46"/>
      <c r="K186" s="51"/>
      <c r="L186" s="51"/>
      <c r="M186" s="12"/>
      <c r="N186" s="177"/>
      <c r="O186" s="179"/>
      <c r="P186" s="177"/>
      <c r="Q186" s="179"/>
      <c r="R186" s="177"/>
      <c r="S186" s="179"/>
      <c r="T186" s="180"/>
      <c r="U186" s="181"/>
    </row>
    <row r="187" spans="2:21" hidden="1" x14ac:dyDescent="0.15">
      <c r="B187" s="68"/>
      <c r="D187" s="12"/>
      <c r="F187" s="28"/>
      <c r="G187" s="28"/>
      <c r="H187" s="28"/>
      <c r="I187" s="69"/>
      <c r="J187" s="46"/>
      <c r="K187" s="51"/>
      <c r="L187" s="51"/>
      <c r="M187" s="12"/>
      <c r="N187" s="177"/>
      <c r="O187" s="179"/>
      <c r="P187" s="177"/>
      <c r="Q187" s="179"/>
      <c r="R187" s="177"/>
      <c r="S187" s="179"/>
      <c r="T187" s="180"/>
      <c r="U187" s="181"/>
    </row>
    <row r="188" spans="2:21" hidden="1" x14ac:dyDescent="0.15">
      <c r="B188" s="68"/>
      <c r="D188" s="12"/>
      <c r="F188" s="28"/>
      <c r="G188" s="28"/>
      <c r="H188" s="28"/>
      <c r="I188" s="69"/>
      <c r="J188" s="46"/>
      <c r="K188" s="51"/>
      <c r="L188" s="51"/>
      <c r="M188" s="12"/>
      <c r="N188" s="177"/>
      <c r="O188" s="179"/>
      <c r="P188" s="177"/>
      <c r="Q188" s="179"/>
      <c r="R188" s="177"/>
      <c r="S188" s="179"/>
      <c r="T188" s="180"/>
      <c r="U188" s="181"/>
    </row>
    <row r="189" spans="2:21" hidden="1" x14ac:dyDescent="0.15">
      <c r="B189" s="68"/>
      <c r="D189" s="12"/>
      <c r="F189" s="28"/>
      <c r="G189" s="28"/>
      <c r="H189" s="28"/>
      <c r="I189" s="69"/>
      <c r="J189" s="46"/>
      <c r="K189" s="51"/>
      <c r="L189" s="51"/>
      <c r="M189" s="12"/>
      <c r="N189" s="177"/>
      <c r="O189" s="179"/>
      <c r="P189" s="177"/>
      <c r="Q189" s="179"/>
      <c r="R189" s="177"/>
      <c r="S189" s="179"/>
      <c r="T189" s="180"/>
      <c r="U189" s="181"/>
    </row>
    <row r="190" spans="2:21" hidden="1" x14ac:dyDescent="0.15">
      <c r="B190" s="68"/>
      <c r="D190" s="12"/>
      <c r="F190" s="28"/>
      <c r="G190" s="28"/>
      <c r="H190" s="28"/>
      <c r="I190" s="69"/>
      <c r="J190" s="46"/>
      <c r="K190" s="51"/>
      <c r="L190" s="51"/>
      <c r="M190" s="12"/>
      <c r="N190" s="177"/>
      <c r="O190" s="179"/>
      <c r="P190" s="177"/>
      <c r="Q190" s="179"/>
      <c r="R190" s="177"/>
      <c r="S190" s="179"/>
      <c r="T190" s="180"/>
      <c r="U190" s="181"/>
    </row>
    <row r="191" spans="2:21" hidden="1" x14ac:dyDescent="0.15">
      <c r="B191" s="68"/>
      <c r="D191" s="12"/>
      <c r="F191" s="28"/>
      <c r="G191" s="28"/>
      <c r="H191" s="28"/>
      <c r="I191" s="69"/>
      <c r="J191" s="46"/>
      <c r="K191" s="51"/>
      <c r="L191" s="51"/>
      <c r="M191" s="12"/>
      <c r="N191" s="177"/>
      <c r="O191" s="179"/>
      <c r="P191" s="177"/>
      <c r="Q191" s="179"/>
      <c r="R191" s="177"/>
      <c r="S191" s="179"/>
      <c r="T191" s="180"/>
      <c r="U191" s="181"/>
    </row>
    <row r="192" spans="2:21" ht="12" hidden="1" thickBot="1" x14ac:dyDescent="0.2">
      <c r="B192" s="73"/>
      <c r="C192" s="74"/>
      <c r="D192" s="72"/>
      <c r="E192" s="75"/>
      <c r="F192" s="76"/>
      <c r="G192" s="76"/>
      <c r="H192" s="76"/>
      <c r="I192" s="77"/>
      <c r="J192" s="71"/>
      <c r="K192" s="53"/>
      <c r="L192" s="53"/>
      <c r="M192" s="12"/>
      <c r="N192" s="183"/>
      <c r="O192" s="185"/>
      <c r="P192" s="183"/>
      <c r="Q192" s="185"/>
      <c r="R192" s="183"/>
      <c r="S192" s="185"/>
      <c r="T192" s="186"/>
      <c r="U192" s="187"/>
    </row>
    <row r="193" spans="2:21" hidden="1" x14ac:dyDescent="0.15">
      <c r="B193" s="58"/>
      <c r="C193" s="59"/>
      <c r="D193" s="60"/>
      <c r="E193" s="61"/>
      <c r="F193" s="62"/>
      <c r="G193" s="62"/>
      <c r="H193" s="62"/>
      <c r="I193" s="63"/>
      <c r="J193" s="70"/>
      <c r="K193" s="49"/>
      <c r="L193" s="49"/>
      <c r="M193" s="60"/>
      <c r="N193" s="174"/>
      <c r="O193" s="176"/>
      <c r="P193" s="174"/>
      <c r="Q193" s="176"/>
      <c r="R193" s="174"/>
      <c r="S193" s="176"/>
      <c r="T193" s="175"/>
      <c r="U193" s="176"/>
    </row>
    <row r="194" spans="2:21" hidden="1" x14ac:dyDescent="0.15">
      <c r="B194" s="68"/>
      <c r="D194" s="12"/>
      <c r="F194" s="28"/>
      <c r="G194" s="28"/>
      <c r="H194" s="28"/>
      <c r="I194" s="69"/>
      <c r="J194" s="46"/>
      <c r="K194" s="51"/>
      <c r="L194" s="51"/>
      <c r="M194" s="12"/>
      <c r="N194" s="177"/>
      <c r="O194" s="179"/>
      <c r="P194" s="177"/>
      <c r="Q194" s="179"/>
      <c r="R194" s="177"/>
      <c r="S194" s="179"/>
      <c r="T194" s="180"/>
      <c r="U194" s="181"/>
    </row>
    <row r="195" spans="2:21" hidden="1" x14ac:dyDescent="0.15">
      <c r="B195" s="68"/>
      <c r="D195" s="12"/>
      <c r="F195" s="28"/>
      <c r="G195" s="28"/>
      <c r="H195" s="28"/>
      <c r="I195" s="69"/>
      <c r="J195" s="46"/>
      <c r="K195" s="51"/>
      <c r="L195" s="51"/>
      <c r="M195" s="12"/>
      <c r="N195" s="177"/>
      <c r="O195" s="179"/>
      <c r="P195" s="177"/>
      <c r="Q195" s="179"/>
      <c r="R195" s="177"/>
      <c r="S195" s="179"/>
      <c r="T195" s="180"/>
      <c r="U195" s="181"/>
    </row>
    <row r="196" spans="2:21" hidden="1" x14ac:dyDescent="0.15">
      <c r="B196" s="68"/>
      <c r="D196" s="12"/>
      <c r="F196" s="28"/>
      <c r="G196" s="28"/>
      <c r="H196" s="28"/>
      <c r="I196" s="69"/>
      <c r="J196" s="46"/>
      <c r="K196" s="51"/>
      <c r="L196" s="51"/>
      <c r="M196" s="12"/>
      <c r="N196" s="177"/>
      <c r="O196" s="179"/>
      <c r="P196" s="177"/>
      <c r="Q196" s="179"/>
      <c r="R196" s="177"/>
      <c r="S196" s="179"/>
      <c r="T196" s="180"/>
      <c r="U196" s="181"/>
    </row>
    <row r="197" spans="2:21" hidden="1" x14ac:dyDescent="0.15">
      <c r="B197" s="68"/>
      <c r="D197" s="12"/>
      <c r="F197" s="28"/>
      <c r="G197" s="28"/>
      <c r="H197" s="28"/>
      <c r="I197" s="69"/>
      <c r="J197" s="46"/>
      <c r="K197" s="51"/>
      <c r="L197" s="51"/>
      <c r="M197" s="12"/>
      <c r="N197" s="177"/>
      <c r="O197" s="179"/>
      <c r="P197" s="177"/>
      <c r="Q197" s="179"/>
      <c r="R197" s="177"/>
      <c r="S197" s="179"/>
      <c r="T197" s="180"/>
      <c r="U197" s="181"/>
    </row>
    <row r="198" spans="2:21" hidden="1" x14ac:dyDescent="0.15">
      <c r="B198" s="68"/>
      <c r="D198" s="12"/>
      <c r="F198" s="28"/>
      <c r="G198" s="28"/>
      <c r="H198" s="28"/>
      <c r="I198" s="69"/>
      <c r="J198" s="46"/>
      <c r="K198" s="51"/>
      <c r="L198" s="51"/>
      <c r="M198" s="12"/>
      <c r="N198" s="177"/>
      <c r="O198" s="179"/>
      <c r="P198" s="177"/>
      <c r="Q198" s="179"/>
      <c r="R198" s="177"/>
      <c r="S198" s="179"/>
      <c r="T198" s="180"/>
      <c r="U198" s="181"/>
    </row>
    <row r="199" spans="2:21" hidden="1" x14ac:dyDescent="0.15">
      <c r="B199" s="68"/>
      <c r="D199" s="12"/>
      <c r="F199" s="28"/>
      <c r="G199" s="28"/>
      <c r="H199" s="28"/>
      <c r="I199" s="69"/>
      <c r="J199" s="46"/>
      <c r="K199" s="51"/>
      <c r="L199" s="51"/>
      <c r="M199" s="12"/>
      <c r="N199" s="177"/>
      <c r="O199" s="179"/>
      <c r="P199" s="177"/>
      <c r="Q199" s="179"/>
      <c r="R199" s="177"/>
      <c r="S199" s="179"/>
      <c r="T199" s="180"/>
      <c r="U199" s="181"/>
    </row>
    <row r="200" spans="2:21" hidden="1" x14ac:dyDescent="0.15">
      <c r="B200" s="68"/>
      <c r="D200" s="12"/>
      <c r="F200" s="28"/>
      <c r="G200" s="28"/>
      <c r="H200" s="28"/>
      <c r="I200" s="69"/>
      <c r="J200" s="46"/>
      <c r="K200" s="51"/>
      <c r="L200" s="51"/>
      <c r="M200" s="12"/>
      <c r="N200" s="177"/>
      <c r="O200" s="179"/>
      <c r="P200" s="177"/>
      <c r="Q200" s="179"/>
      <c r="R200" s="177"/>
      <c r="S200" s="179"/>
      <c r="T200" s="180"/>
      <c r="U200" s="181"/>
    </row>
    <row r="201" spans="2:21" hidden="1" x14ac:dyDescent="0.15">
      <c r="B201" s="68"/>
      <c r="D201" s="12"/>
      <c r="F201" s="28"/>
      <c r="G201" s="28"/>
      <c r="H201" s="28"/>
      <c r="I201" s="69"/>
      <c r="J201" s="46"/>
      <c r="K201" s="51"/>
      <c r="L201" s="51"/>
      <c r="M201" s="12"/>
      <c r="N201" s="177"/>
      <c r="O201" s="179"/>
      <c r="P201" s="177"/>
      <c r="Q201" s="179"/>
      <c r="R201" s="177"/>
      <c r="S201" s="179"/>
      <c r="T201" s="180"/>
      <c r="U201" s="181"/>
    </row>
    <row r="202" spans="2:21" hidden="1" x14ac:dyDescent="0.15">
      <c r="B202" s="68"/>
      <c r="D202" s="12"/>
      <c r="F202" s="28"/>
      <c r="G202" s="28"/>
      <c r="H202" s="28"/>
      <c r="I202" s="69"/>
      <c r="J202" s="46"/>
      <c r="K202" s="51"/>
      <c r="L202" s="51"/>
      <c r="M202" s="12"/>
      <c r="N202" s="177"/>
      <c r="O202" s="179"/>
      <c r="P202" s="177"/>
      <c r="Q202" s="179"/>
      <c r="R202" s="177"/>
      <c r="S202" s="179"/>
      <c r="T202" s="180"/>
      <c r="U202" s="181"/>
    </row>
    <row r="203" spans="2:21" ht="12" hidden="1" thickBot="1" x14ac:dyDescent="0.2">
      <c r="B203" s="73"/>
      <c r="C203" s="74"/>
      <c r="D203" s="72"/>
      <c r="E203" s="75"/>
      <c r="F203" s="76"/>
      <c r="G203" s="76"/>
      <c r="H203" s="76"/>
      <c r="I203" s="77"/>
      <c r="J203" s="71"/>
      <c r="K203" s="53"/>
      <c r="L203" s="53"/>
      <c r="M203" s="72"/>
      <c r="N203" s="183"/>
      <c r="O203" s="185"/>
      <c r="P203" s="183"/>
      <c r="Q203" s="185"/>
      <c r="R203" s="183"/>
      <c r="S203" s="185"/>
      <c r="T203" s="186"/>
      <c r="U203" s="187"/>
    </row>
    <row r="204" spans="2:21" hidden="1" x14ac:dyDescent="0.15">
      <c r="B204" s="58"/>
      <c r="C204" s="59"/>
      <c r="D204" s="60"/>
      <c r="E204" s="61"/>
      <c r="F204" s="62"/>
      <c r="G204" s="62"/>
      <c r="H204" s="62"/>
      <c r="I204" s="63"/>
      <c r="J204" s="70"/>
      <c r="K204" s="49"/>
      <c r="L204" s="49"/>
      <c r="M204" s="60"/>
      <c r="N204" s="174"/>
      <c r="O204" s="176"/>
      <c r="P204" s="174"/>
      <c r="Q204" s="176"/>
      <c r="R204" s="174"/>
      <c r="S204" s="176"/>
      <c r="T204" s="175"/>
      <c r="U204" s="176"/>
    </row>
    <row r="205" spans="2:21" hidden="1" x14ac:dyDescent="0.15">
      <c r="B205" s="68"/>
      <c r="D205" s="12"/>
      <c r="F205" s="28"/>
      <c r="G205" s="28"/>
      <c r="H205" s="28"/>
      <c r="I205" s="69"/>
      <c r="J205" s="46"/>
      <c r="K205" s="51"/>
      <c r="L205" s="51"/>
      <c r="M205" s="12"/>
      <c r="N205" s="177"/>
      <c r="O205" s="179"/>
      <c r="P205" s="177"/>
      <c r="Q205" s="179"/>
      <c r="R205" s="177"/>
      <c r="S205" s="179"/>
      <c r="T205" s="180"/>
      <c r="U205" s="181"/>
    </row>
    <row r="206" spans="2:21" hidden="1" x14ac:dyDescent="0.15">
      <c r="B206" s="68"/>
      <c r="D206" s="12"/>
      <c r="F206" s="28"/>
      <c r="G206" s="28"/>
      <c r="H206" s="28"/>
      <c r="I206" s="69"/>
      <c r="J206" s="46"/>
      <c r="K206" s="51"/>
      <c r="L206" s="51"/>
      <c r="M206" s="12"/>
      <c r="N206" s="177"/>
      <c r="O206" s="179"/>
      <c r="P206" s="177"/>
      <c r="Q206" s="179"/>
      <c r="R206" s="177"/>
      <c r="S206" s="179"/>
      <c r="T206" s="180"/>
      <c r="U206" s="181"/>
    </row>
    <row r="207" spans="2:21" hidden="1" x14ac:dyDescent="0.15">
      <c r="B207" s="68"/>
      <c r="D207" s="12"/>
      <c r="F207" s="28"/>
      <c r="G207" s="28"/>
      <c r="H207" s="28"/>
      <c r="I207" s="69"/>
      <c r="J207" s="46"/>
      <c r="K207" s="51"/>
      <c r="L207" s="51"/>
      <c r="M207" s="12"/>
      <c r="N207" s="177"/>
      <c r="O207" s="179"/>
      <c r="P207" s="177"/>
      <c r="Q207" s="179"/>
      <c r="R207" s="177"/>
      <c r="S207" s="179"/>
      <c r="T207" s="180"/>
      <c r="U207" s="181"/>
    </row>
    <row r="208" spans="2:21" hidden="1" x14ac:dyDescent="0.15">
      <c r="B208" s="68"/>
      <c r="D208" s="12"/>
      <c r="F208" s="28"/>
      <c r="G208" s="28"/>
      <c r="H208" s="28"/>
      <c r="I208" s="69"/>
      <c r="J208" s="46"/>
      <c r="K208" s="51"/>
      <c r="L208" s="51"/>
      <c r="M208" s="12"/>
      <c r="N208" s="177"/>
      <c r="O208" s="179"/>
      <c r="P208" s="177"/>
      <c r="Q208" s="179"/>
      <c r="R208" s="177"/>
      <c r="S208" s="179"/>
      <c r="T208" s="180"/>
      <c r="U208" s="181"/>
    </row>
    <row r="209" spans="2:21" hidden="1" x14ac:dyDescent="0.15">
      <c r="B209" s="68"/>
      <c r="D209" s="12"/>
      <c r="F209" s="28"/>
      <c r="G209" s="28"/>
      <c r="H209" s="28"/>
      <c r="I209" s="69"/>
      <c r="J209" s="46"/>
      <c r="K209" s="51"/>
      <c r="L209" s="51"/>
      <c r="M209" s="12"/>
      <c r="N209" s="177"/>
      <c r="O209" s="179"/>
      <c r="P209" s="177"/>
      <c r="Q209" s="179"/>
      <c r="R209" s="177"/>
      <c r="S209" s="179"/>
      <c r="T209" s="180"/>
      <c r="U209" s="181"/>
    </row>
    <row r="210" spans="2:21" hidden="1" x14ac:dyDescent="0.15">
      <c r="B210" s="68"/>
      <c r="D210" s="12"/>
      <c r="F210" s="28"/>
      <c r="G210" s="28"/>
      <c r="H210" s="28"/>
      <c r="I210" s="69"/>
      <c r="J210" s="46"/>
      <c r="K210" s="51"/>
      <c r="L210" s="51"/>
      <c r="M210" s="12"/>
      <c r="N210" s="177"/>
      <c r="O210" s="179"/>
      <c r="P210" s="177"/>
      <c r="Q210" s="179"/>
      <c r="R210" s="177"/>
      <c r="S210" s="179"/>
      <c r="T210" s="180"/>
      <c r="U210" s="181"/>
    </row>
    <row r="211" spans="2:21" hidden="1" x14ac:dyDescent="0.15">
      <c r="B211" s="68"/>
      <c r="D211" s="12"/>
      <c r="F211" s="28"/>
      <c r="G211" s="28"/>
      <c r="H211" s="28"/>
      <c r="I211" s="69"/>
      <c r="J211" s="46"/>
      <c r="K211" s="51"/>
      <c r="L211" s="51"/>
      <c r="M211" s="12"/>
      <c r="N211" s="177"/>
      <c r="O211" s="179"/>
      <c r="P211" s="177"/>
      <c r="Q211" s="179"/>
      <c r="R211" s="177"/>
      <c r="S211" s="179"/>
      <c r="T211" s="180"/>
      <c r="U211" s="181"/>
    </row>
    <row r="212" spans="2:21" hidden="1" x14ac:dyDescent="0.15">
      <c r="B212" s="68"/>
      <c r="D212" s="12"/>
      <c r="F212" s="28"/>
      <c r="G212" s="28"/>
      <c r="H212" s="28"/>
      <c r="I212" s="69"/>
      <c r="J212" s="46"/>
      <c r="K212" s="51"/>
      <c r="L212" s="51"/>
      <c r="M212" s="12"/>
      <c r="N212" s="177"/>
      <c r="O212" s="179"/>
      <c r="P212" s="177"/>
      <c r="Q212" s="179"/>
      <c r="R212" s="177"/>
      <c r="S212" s="179"/>
      <c r="T212" s="180"/>
      <c r="U212" s="181"/>
    </row>
    <row r="213" spans="2:21" hidden="1" x14ac:dyDescent="0.15">
      <c r="B213" s="68"/>
      <c r="D213" s="12"/>
      <c r="F213" s="28"/>
      <c r="G213" s="28"/>
      <c r="H213" s="28"/>
      <c r="I213" s="69"/>
      <c r="J213" s="46"/>
      <c r="K213" s="51"/>
      <c r="L213" s="51"/>
      <c r="M213" s="12"/>
      <c r="N213" s="177"/>
      <c r="O213" s="179"/>
      <c r="P213" s="177"/>
      <c r="Q213" s="179"/>
      <c r="R213" s="177"/>
      <c r="S213" s="179"/>
      <c r="T213" s="180"/>
      <c r="U213" s="181"/>
    </row>
    <row r="214" spans="2:21" ht="12" hidden="1" thickBot="1" x14ac:dyDescent="0.2">
      <c r="B214" s="73"/>
      <c r="C214" s="74"/>
      <c r="D214" s="72"/>
      <c r="E214" s="75"/>
      <c r="F214" s="76"/>
      <c r="G214" s="76"/>
      <c r="H214" s="76"/>
      <c r="I214" s="77"/>
      <c r="J214" s="71"/>
      <c r="K214" s="53"/>
      <c r="L214" s="53"/>
      <c r="M214" s="72"/>
      <c r="N214" s="183"/>
      <c r="O214" s="185"/>
      <c r="P214" s="183"/>
      <c r="Q214" s="185"/>
      <c r="R214" s="183"/>
      <c r="S214" s="185"/>
      <c r="T214" s="186"/>
      <c r="U214" s="187"/>
    </row>
    <row r="215" spans="2:21" hidden="1" x14ac:dyDescent="0.15">
      <c r="B215" s="58"/>
      <c r="C215" s="59"/>
      <c r="D215" s="60"/>
      <c r="E215" s="61"/>
      <c r="F215" s="62"/>
      <c r="G215" s="62"/>
      <c r="H215" s="62"/>
      <c r="I215" s="63"/>
      <c r="J215" s="70"/>
      <c r="K215" s="49"/>
      <c r="L215" s="49"/>
      <c r="M215" s="60"/>
      <c r="N215" s="174"/>
      <c r="O215" s="176"/>
      <c r="P215" s="174"/>
      <c r="Q215" s="176"/>
      <c r="R215" s="174"/>
      <c r="S215" s="176"/>
      <c r="T215" s="175"/>
      <c r="U215" s="176"/>
    </row>
    <row r="216" spans="2:21" hidden="1" x14ac:dyDescent="0.15">
      <c r="B216" s="68"/>
      <c r="D216" s="12"/>
      <c r="F216" s="28"/>
      <c r="G216" s="28"/>
      <c r="H216" s="28"/>
      <c r="I216" s="69"/>
      <c r="J216" s="46"/>
      <c r="K216" s="51"/>
      <c r="L216" s="51"/>
      <c r="M216" s="12"/>
      <c r="N216" s="177"/>
      <c r="O216" s="179"/>
      <c r="P216" s="177"/>
      <c r="Q216" s="179"/>
      <c r="R216" s="177"/>
      <c r="S216" s="179"/>
      <c r="T216" s="180"/>
      <c r="U216" s="181"/>
    </row>
    <row r="217" spans="2:21" hidden="1" x14ac:dyDescent="0.15">
      <c r="B217" s="68"/>
      <c r="D217" s="12"/>
      <c r="F217" s="28"/>
      <c r="G217" s="28"/>
      <c r="H217" s="28"/>
      <c r="I217" s="69"/>
      <c r="J217" s="46"/>
      <c r="K217" s="51"/>
      <c r="L217" s="51"/>
      <c r="M217" s="12"/>
      <c r="N217" s="177"/>
      <c r="O217" s="179"/>
      <c r="P217" s="177"/>
      <c r="Q217" s="179"/>
      <c r="R217" s="177"/>
      <c r="S217" s="179"/>
      <c r="T217" s="180"/>
      <c r="U217" s="181"/>
    </row>
    <row r="218" spans="2:21" hidden="1" x14ac:dyDescent="0.15">
      <c r="B218" s="68"/>
      <c r="D218" s="12"/>
      <c r="F218" s="28"/>
      <c r="G218" s="28"/>
      <c r="H218" s="28"/>
      <c r="I218" s="69"/>
      <c r="J218" s="46"/>
      <c r="K218" s="51"/>
      <c r="L218" s="51"/>
      <c r="M218" s="12"/>
      <c r="N218" s="177"/>
      <c r="O218" s="179"/>
      <c r="P218" s="177"/>
      <c r="Q218" s="179"/>
      <c r="R218" s="177"/>
      <c r="S218" s="179"/>
      <c r="T218" s="180"/>
      <c r="U218" s="181"/>
    </row>
    <row r="219" spans="2:21" hidden="1" x14ac:dyDescent="0.15">
      <c r="B219" s="68"/>
      <c r="D219" s="12"/>
      <c r="F219" s="28"/>
      <c r="G219" s="28"/>
      <c r="H219" s="28"/>
      <c r="I219" s="69"/>
      <c r="J219" s="46"/>
      <c r="K219" s="51"/>
      <c r="L219" s="51"/>
      <c r="M219" s="12"/>
      <c r="N219" s="177"/>
      <c r="O219" s="179"/>
      <c r="P219" s="177"/>
      <c r="Q219" s="179"/>
      <c r="R219" s="177"/>
      <c r="S219" s="179"/>
      <c r="T219" s="180"/>
      <c r="U219" s="181"/>
    </row>
    <row r="220" spans="2:21" hidden="1" x14ac:dyDescent="0.15">
      <c r="B220" s="68"/>
      <c r="D220" s="12"/>
      <c r="F220" s="28"/>
      <c r="G220" s="28"/>
      <c r="H220" s="28"/>
      <c r="I220" s="69"/>
      <c r="J220" s="46"/>
      <c r="K220" s="51"/>
      <c r="L220" s="51"/>
      <c r="M220" s="12"/>
      <c r="N220" s="177"/>
      <c r="O220" s="179"/>
      <c r="P220" s="177"/>
      <c r="Q220" s="179"/>
      <c r="R220" s="177"/>
      <c r="S220" s="179"/>
      <c r="T220" s="180"/>
      <c r="U220" s="181"/>
    </row>
    <row r="221" spans="2:21" hidden="1" x14ac:dyDescent="0.15">
      <c r="B221" s="68"/>
      <c r="D221" s="12"/>
      <c r="F221" s="28"/>
      <c r="G221" s="28"/>
      <c r="H221" s="28"/>
      <c r="I221" s="69"/>
      <c r="J221" s="46"/>
      <c r="K221" s="51"/>
      <c r="L221" s="51"/>
      <c r="M221" s="12"/>
      <c r="N221" s="177"/>
      <c r="O221" s="179"/>
      <c r="P221" s="177"/>
      <c r="Q221" s="179"/>
      <c r="R221" s="177"/>
      <c r="S221" s="179"/>
      <c r="T221" s="180"/>
      <c r="U221" s="181"/>
    </row>
    <row r="222" spans="2:21" hidden="1" x14ac:dyDescent="0.15">
      <c r="B222" s="68"/>
      <c r="D222" s="12"/>
      <c r="F222" s="28"/>
      <c r="G222" s="28"/>
      <c r="H222" s="28"/>
      <c r="I222" s="69"/>
      <c r="J222" s="46"/>
      <c r="K222" s="51"/>
      <c r="L222" s="51"/>
      <c r="M222" s="12"/>
      <c r="N222" s="177"/>
      <c r="O222" s="179"/>
      <c r="P222" s="177"/>
      <c r="Q222" s="179"/>
      <c r="R222" s="177"/>
      <c r="S222" s="179"/>
      <c r="T222" s="180"/>
      <c r="U222" s="181"/>
    </row>
    <row r="223" spans="2:21" hidden="1" x14ac:dyDescent="0.15">
      <c r="B223" s="68"/>
      <c r="D223" s="12"/>
      <c r="F223" s="28"/>
      <c r="G223" s="28"/>
      <c r="H223" s="28"/>
      <c r="I223" s="69"/>
      <c r="J223" s="46"/>
      <c r="K223" s="51"/>
      <c r="L223" s="51"/>
      <c r="M223" s="12"/>
      <c r="N223" s="177"/>
      <c r="O223" s="179"/>
      <c r="P223" s="177"/>
      <c r="Q223" s="179"/>
      <c r="R223" s="177"/>
      <c r="S223" s="179"/>
      <c r="T223" s="180"/>
      <c r="U223" s="181"/>
    </row>
    <row r="224" spans="2:21" hidden="1" x14ac:dyDescent="0.15">
      <c r="B224" s="68"/>
      <c r="D224" s="12"/>
      <c r="F224" s="28"/>
      <c r="G224" s="28"/>
      <c r="H224" s="28"/>
      <c r="I224" s="69"/>
      <c r="J224" s="46"/>
      <c r="K224" s="51"/>
      <c r="L224" s="51"/>
      <c r="M224" s="12"/>
      <c r="N224" s="177"/>
      <c r="O224" s="179"/>
      <c r="P224" s="177"/>
      <c r="Q224" s="179"/>
      <c r="R224" s="177"/>
      <c r="S224" s="179"/>
      <c r="T224" s="180"/>
      <c r="U224" s="181"/>
    </row>
    <row r="225" spans="1:22" hidden="1" x14ac:dyDescent="0.15">
      <c r="B225" s="68"/>
      <c r="C225" s="125"/>
      <c r="D225" s="44"/>
      <c r="E225" s="126"/>
      <c r="F225" s="42"/>
      <c r="G225" s="42"/>
      <c r="H225" s="42"/>
      <c r="I225" s="69"/>
      <c r="J225" s="46"/>
      <c r="K225" s="51"/>
      <c r="L225" s="51"/>
      <c r="M225" s="44"/>
      <c r="N225" s="177"/>
      <c r="O225" s="179"/>
      <c r="P225" s="177"/>
      <c r="Q225" s="179"/>
      <c r="R225" s="177"/>
      <c r="S225" s="179"/>
      <c r="T225" s="194"/>
      <c r="U225" s="181"/>
    </row>
    <row r="226" spans="1:22" x14ac:dyDescent="0.15">
      <c r="A226" s="59"/>
      <c r="B226" s="59"/>
      <c r="C226" s="59"/>
      <c r="D226" s="61"/>
      <c r="E226" s="61"/>
      <c r="F226" s="61"/>
      <c r="G226" s="61"/>
      <c r="H226" s="61"/>
      <c r="I226" s="61"/>
      <c r="J226" s="149"/>
      <c r="K226" s="67"/>
      <c r="L226" s="67"/>
      <c r="M226" s="67"/>
      <c r="N226" s="59"/>
      <c r="O226" s="59"/>
      <c r="P226" s="59"/>
      <c r="Q226" s="59"/>
      <c r="R226" s="59"/>
      <c r="S226" s="59"/>
      <c r="T226" s="59"/>
      <c r="U226" s="59"/>
    </row>
    <row r="227" spans="1:22" ht="12" thickBot="1" x14ac:dyDescent="0.2"/>
    <row r="228" spans="1:22" ht="12" thickBot="1" x14ac:dyDescent="0.2">
      <c r="C228" s="99"/>
      <c r="D228" s="195"/>
      <c r="E228" s="196"/>
      <c r="F228" s="79" t="s">
        <v>77</v>
      </c>
      <c r="G228" s="80" t="s">
        <v>64</v>
      </c>
      <c r="H228" s="80" t="s">
        <v>65</v>
      </c>
      <c r="I228" s="81" t="s">
        <v>66</v>
      </c>
      <c r="J228" s="82" t="s">
        <v>53</v>
      </c>
      <c r="K228" s="82" t="s">
        <v>54</v>
      </c>
      <c r="L228" s="82" t="s">
        <v>55</v>
      </c>
      <c r="M228" s="83" t="s">
        <v>56</v>
      </c>
      <c r="N228" s="197" t="s">
        <v>53</v>
      </c>
      <c r="O228" s="198"/>
      <c r="P228" s="199" t="s">
        <v>54</v>
      </c>
      <c r="Q228" s="200"/>
      <c r="R228" s="199" t="s">
        <v>57</v>
      </c>
      <c r="S228" s="200"/>
      <c r="T228" s="199" t="s">
        <v>58</v>
      </c>
      <c r="U228" s="200"/>
    </row>
    <row r="229" spans="1:22" x14ac:dyDescent="0.15">
      <c r="C229" s="84" t="s">
        <v>78</v>
      </c>
      <c r="D229" s="188" t="s">
        <v>73</v>
      </c>
      <c r="E229" s="189"/>
      <c r="F229" s="85">
        <f>AVERAGE(F15,F17,F19,F21,F23,F25,F27,F29,F31,F33,F35,F44,F46,F48,F50,F52,F54,F56,F58,F60,F62,F64,F66,F68,F70,F74)</f>
        <v>947.29230769230776</v>
      </c>
      <c r="G229" s="85">
        <f>AVERAGE(G15,G17,G19,G21,G23,G25,G27,G29,G31,G33,G35,G44,G46,G48,G50,G52,G54,G56,G58,G60,G62,G64,G66,G68,G70,G74)</f>
        <v>969.8461538461537</v>
      </c>
      <c r="H229" s="85">
        <f>AVERAGE(H15,H17,H19,H21,H23,H25,H27,H29,H31,H33,H35,H44,H46,H48,H50,H52,H54,H56,H58,H60,H62,H64,H66,H68,H70,H74)</f>
        <v>0</v>
      </c>
      <c r="I229" s="85">
        <f>AVERAGE(I15,I17,I19,I21,I23,I25,I27,I29,I31,I33,I35,I44,I46,I48,I50,I52,I54,I56,I58,I60,I62,I64,I66,I68,I70,I74)</f>
        <v>2235.1076923076926</v>
      </c>
      <c r="J229" s="49"/>
      <c r="K229" s="49"/>
      <c r="L229" s="49"/>
      <c r="M229" s="87"/>
      <c r="N229" s="190"/>
      <c r="O229" s="191"/>
      <c r="P229" s="190"/>
      <c r="Q229" s="191"/>
      <c r="R229" s="190"/>
      <c r="S229" s="191"/>
      <c r="T229" s="190"/>
      <c r="U229" s="191"/>
    </row>
    <row r="230" spans="1:22" ht="12" thickBot="1" x14ac:dyDescent="0.2">
      <c r="C230" s="91" t="s">
        <v>78</v>
      </c>
      <c r="D230" s="192" t="s">
        <v>150</v>
      </c>
      <c r="E230" s="193"/>
      <c r="F230" s="92">
        <v>0</v>
      </c>
      <c r="G230" s="93">
        <v>0</v>
      </c>
      <c r="H230" s="93">
        <v>0</v>
      </c>
      <c r="I230" s="94">
        <v>0</v>
      </c>
      <c r="J230" s="95"/>
      <c r="K230" s="95"/>
      <c r="L230" s="95"/>
      <c r="M230" s="96"/>
      <c r="N230" s="183"/>
      <c r="O230" s="185"/>
      <c r="P230" s="183"/>
      <c r="Q230" s="185"/>
      <c r="R230" s="183"/>
      <c r="S230" s="185"/>
      <c r="T230" s="183"/>
      <c r="U230" s="185"/>
    </row>
    <row r="231" spans="1:22" hidden="1" x14ac:dyDescent="0.15">
      <c r="C231" s="90" t="s">
        <v>78</v>
      </c>
      <c r="D231" s="201" t="e">
        <v>#REF!</v>
      </c>
      <c r="E231" s="189"/>
      <c r="F231" s="85" t="e">
        <v>#REF!</v>
      </c>
      <c r="G231" s="86" t="e">
        <v>#REF!</v>
      </c>
      <c r="H231" s="86" t="e">
        <v>#REF!</v>
      </c>
      <c r="I231" s="69" t="e">
        <v>#REF!</v>
      </c>
      <c r="J231" s="51" t="e">
        <v>#REF!</v>
      </c>
      <c r="K231" s="51" t="e">
        <v>#REF!</v>
      </c>
      <c r="L231" s="51" t="e">
        <v>#REF!</v>
      </c>
      <c r="M231" s="87" t="e">
        <v>#REF!</v>
      </c>
      <c r="N231" s="177" t="e">
        <v>#REF!</v>
      </c>
      <c r="O231" s="179"/>
      <c r="P231" s="177" t="e">
        <v>#REF!</v>
      </c>
      <c r="Q231" s="179"/>
      <c r="R231" s="177" t="e">
        <v>#REF!</v>
      </c>
      <c r="S231" s="179"/>
      <c r="T231" s="177" t="e">
        <v>#REF!</v>
      </c>
      <c r="U231" s="179"/>
    </row>
    <row r="232" spans="1:22" hidden="1" x14ac:dyDescent="0.15">
      <c r="C232" s="90" t="s">
        <v>78</v>
      </c>
      <c r="D232" s="201" t="e">
        <v>#REF!</v>
      </c>
      <c r="E232" s="189"/>
      <c r="F232" s="85" t="e">
        <v>#REF!</v>
      </c>
      <c r="G232" s="86" t="e">
        <v>#REF!</v>
      </c>
      <c r="H232" s="86" t="e">
        <v>#REF!</v>
      </c>
      <c r="I232" s="69" t="e">
        <v>#REF!</v>
      </c>
      <c r="J232" s="51" t="e">
        <v>#REF!</v>
      </c>
      <c r="K232" s="51" t="e">
        <v>#REF!</v>
      </c>
      <c r="L232" s="51" t="e">
        <v>#REF!</v>
      </c>
      <c r="M232" s="87" t="e">
        <v>#REF!</v>
      </c>
      <c r="N232" s="177" t="e">
        <v>#REF!</v>
      </c>
      <c r="O232" s="179"/>
      <c r="P232" s="177" t="e">
        <v>#REF!</v>
      </c>
      <c r="Q232" s="179"/>
      <c r="R232" s="177" t="e">
        <v>#REF!</v>
      </c>
      <c r="S232" s="179"/>
      <c r="T232" s="177" t="e">
        <v>#REF!</v>
      </c>
      <c r="U232" s="179"/>
    </row>
    <row r="233" spans="1:22" hidden="1" x14ac:dyDescent="0.15">
      <c r="C233" s="90" t="s">
        <v>78</v>
      </c>
      <c r="D233" s="201" t="e">
        <v>#REF!</v>
      </c>
      <c r="E233" s="189"/>
      <c r="F233" s="85" t="e">
        <v>#REF!</v>
      </c>
      <c r="G233" s="86" t="e">
        <v>#REF!</v>
      </c>
      <c r="H233" s="86" t="e">
        <v>#REF!</v>
      </c>
      <c r="I233" s="69" t="e">
        <v>#REF!</v>
      </c>
      <c r="J233" s="51" t="e">
        <v>#REF!</v>
      </c>
      <c r="K233" s="51" t="e">
        <v>#REF!</v>
      </c>
      <c r="L233" s="51" t="e">
        <v>#REF!</v>
      </c>
      <c r="M233" s="87" t="e">
        <v>#REF!</v>
      </c>
      <c r="N233" s="177" t="e">
        <v>#REF!</v>
      </c>
      <c r="O233" s="179"/>
      <c r="P233" s="177" t="e">
        <v>#REF!</v>
      </c>
      <c r="Q233" s="179"/>
      <c r="R233" s="177" t="e">
        <v>#REF!</v>
      </c>
      <c r="S233" s="179"/>
      <c r="T233" s="177" t="e">
        <v>#REF!</v>
      </c>
      <c r="U233" s="179"/>
    </row>
    <row r="234" spans="1:22" hidden="1" x14ac:dyDescent="0.15">
      <c r="C234" s="90" t="s">
        <v>78</v>
      </c>
      <c r="D234" s="201" t="e">
        <v>#REF!</v>
      </c>
      <c r="E234" s="189"/>
      <c r="F234" s="85" t="e">
        <v>#REF!</v>
      </c>
      <c r="G234" s="86" t="e">
        <v>#REF!</v>
      </c>
      <c r="H234" s="86" t="e">
        <v>#REF!</v>
      </c>
      <c r="I234" s="69" t="e">
        <v>#REF!</v>
      </c>
      <c r="J234" s="51" t="e">
        <v>#REF!</v>
      </c>
      <c r="K234" s="51" t="e">
        <v>#REF!</v>
      </c>
      <c r="L234" s="51" t="e">
        <v>#REF!</v>
      </c>
      <c r="M234" s="87" t="e">
        <v>#REF!</v>
      </c>
      <c r="N234" s="177" t="e">
        <v>#REF!</v>
      </c>
      <c r="O234" s="179"/>
      <c r="P234" s="177" t="e">
        <v>#REF!</v>
      </c>
      <c r="Q234" s="179"/>
      <c r="R234" s="177" t="e">
        <v>#REF!</v>
      </c>
      <c r="S234" s="179"/>
      <c r="T234" s="177" t="e">
        <v>#REF!</v>
      </c>
      <c r="U234" s="179"/>
    </row>
    <row r="235" spans="1:22" hidden="1" x14ac:dyDescent="0.15">
      <c r="C235" s="90" t="s">
        <v>78</v>
      </c>
      <c r="D235" s="201" t="e">
        <v>#REF!</v>
      </c>
      <c r="E235" s="189"/>
      <c r="F235" s="85" t="e">
        <v>#REF!</v>
      </c>
      <c r="G235" s="86" t="e">
        <v>#REF!</v>
      </c>
      <c r="H235" s="86" t="e">
        <v>#REF!</v>
      </c>
      <c r="I235" s="69" t="e">
        <v>#REF!</v>
      </c>
      <c r="J235" s="51" t="e">
        <v>#REF!</v>
      </c>
      <c r="K235" s="51" t="e">
        <v>#REF!</v>
      </c>
      <c r="L235" s="51" t="e">
        <v>#REF!</v>
      </c>
      <c r="M235" s="87" t="e">
        <v>#REF!</v>
      </c>
      <c r="N235" s="177" t="e">
        <v>#REF!</v>
      </c>
      <c r="O235" s="179"/>
      <c r="P235" s="177" t="e">
        <v>#REF!</v>
      </c>
      <c r="Q235" s="179"/>
      <c r="R235" s="177" t="e">
        <v>#REF!</v>
      </c>
      <c r="S235" s="179"/>
      <c r="T235" s="177" t="e">
        <v>#REF!</v>
      </c>
      <c r="U235" s="179"/>
    </row>
    <row r="236" spans="1:22" hidden="1" x14ac:dyDescent="0.15">
      <c r="C236" s="90" t="s">
        <v>78</v>
      </c>
      <c r="D236" s="201" t="e">
        <v>#REF!</v>
      </c>
      <c r="E236" s="189"/>
      <c r="F236" s="85" t="e">
        <v>#REF!</v>
      </c>
      <c r="G236" s="86" t="e">
        <v>#REF!</v>
      </c>
      <c r="H236" s="86" t="e">
        <v>#REF!</v>
      </c>
      <c r="I236" s="69" t="e">
        <v>#REF!</v>
      </c>
      <c r="J236" s="51" t="e">
        <v>#REF!</v>
      </c>
      <c r="K236" s="51" t="e">
        <v>#REF!</v>
      </c>
      <c r="L236" s="51" t="e">
        <v>#REF!</v>
      </c>
      <c r="M236" s="87" t="e">
        <v>#REF!</v>
      </c>
      <c r="N236" s="177" t="e">
        <v>#REF!</v>
      </c>
      <c r="O236" s="179"/>
      <c r="P236" s="177" t="e">
        <v>#REF!</v>
      </c>
      <c r="Q236" s="179"/>
      <c r="R236" s="177" t="e">
        <v>#REF!</v>
      </c>
      <c r="S236" s="179"/>
      <c r="T236" s="177" t="e">
        <v>#REF!</v>
      </c>
      <c r="U236" s="179"/>
    </row>
    <row r="237" spans="1:22" ht="12" hidden="1" thickBot="1" x14ac:dyDescent="0.2">
      <c r="C237" s="91" t="s">
        <v>78</v>
      </c>
      <c r="D237" s="192" t="e">
        <v>#REF!</v>
      </c>
      <c r="E237" s="193"/>
      <c r="F237" s="92" t="e">
        <v>#REF!</v>
      </c>
      <c r="G237" s="93" t="e">
        <v>#REF!</v>
      </c>
      <c r="H237" s="93" t="e">
        <v>#REF!</v>
      </c>
      <c r="I237" s="94" t="e">
        <v>#REF!</v>
      </c>
      <c r="J237" s="95" t="e">
        <v>#REF!</v>
      </c>
      <c r="K237" s="95" t="e">
        <v>#REF!</v>
      </c>
      <c r="L237" s="95" t="e">
        <v>#REF!</v>
      </c>
      <c r="M237" s="96" t="e">
        <v>#REF!</v>
      </c>
      <c r="N237" s="183" t="e">
        <v>#REF!</v>
      </c>
      <c r="O237" s="185"/>
      <c r="P237" s="183" t="e">
        <v>#REF!</v>
      </c>
      <c r="Q237" s="185"/>
      <c r="R237" s="183" t="e">
        <v>#REF!</v>
      </c>
      <c r="S237" s="185"/>
      <c r="T237" s="183" t="e">
        <v>#REF!</v>
      </c>
      <c r="U237" s="185"/>
    </row>
    <row r="238" spans="1:22" ht="12" thickBot="1" x14ac:dyDescent="0.2"/>
    <row r="239" spans="1:22" ht="16.5" thickTop="1" thickBot="1" x14ac:dyDescent="0.3">
      <c r="B239" s="127"/>
      <c r="C239" s="128"/>
      <c r="D239" s="129"/>
      <c r="E239" s="129"/>
      <c r="F239" s="129"/>
      <c r="G239" s="129"/>
      <c r="H239" s="129"/>
      <c r="I239" s="129"/>
      <c r="J239" s="136"/>
      <c r="K239" s="137"/>
      <c r="L239" s="137"/>
      <c r="M239" s="137"/>
      <c r="N239" s="128"/>
      <c r="O239" s="128"/>
      <c r="P239" s="128"/>
      <c r="Q239" s="128"/>
      <c r="R239" s="128"/>
      <c r="S239" s="128"/>
      <c r="T239" s="128"/>
      <c r="U239" s="128"/>
      <c r="V239" s="138"/>
    </row>
    <row r="240" spans="1:22" ht="15.75" customHeight="1" thickTop="1" thickBot="1" x14ac:dyDescent="0.2">
      <c r="J240" s="12"/>
      <c r="K240" s="12"/>
      <c r="L240" s="12"/>
      <c r="M240" s="12"/>
    </row>
    <row r="241" spans="1:21" x14ac:dyDescent="0.15">
      <c r="B241" s="58"/>
      <c r="C241" s="59"/>
      <c r="D241" s="61"/>
      <c r="E241" s="61"/>
      <c r="F241" s="61"/>
      <c r="G241" s="61"/>
      <c r="H241" s="61"/>
      <c r="I241" s="142"/>
      <c r="J241" s="49" t="s">
        <v>53</v>
      </c>
      <c r="K241" s="49" t="s">
        <v>54</v>
      </c>
      <c r="L241" s="50" t="s">
        <v>55</v>
      </c>
      <c r="M241" s="60" t="s">
        <v>56</v>
      </c>
      <c r="N241" s="167" t="s">
        <v>53</v>
      </c>
      <c r="O241" s="168"/>
      <c r="P241" s="169" t="s">
        <v>54</v>
      </c>
      <c r="Q241" s="169"/>
      <c r="R241" s="169" t="s">
        <v>57</v>
      </c>
      <c r="S241" s="169"/>
      <c r="T241" s="169" t="s">
        <v>58</v>
      </c>
      <c r="U241" s="170"/>
    </row>
    <row r="242" spans="1:21" x14ac:dyDescent="0.15">
      <c r="B242" s="68" t="s">
        <v>59</v>
      </c>
      <c r="C242" s="125" t="s">
        <v>60</v>
      </c>
      <c r="D242" s="126" t="s">
        <v>61</v>
      </c>
      <c r="E242" s="126" t="s">
        <v>62</v>
      </c>
      <c r="F242" s="126" t="s">
        <v>63</v>
      </c>
      <c r="G242" s="126" t="s">
        <v>64</v>
      </c>
      <c r="H242" s="126" t="s">
        <v>65</v>
      </c>
      <c r="I242" s="143" t="s">
        <v>66</v>
      </c>
      <c r="J242" s="51" t="s">
        <v>67</v>
      </c>
      <c r="K242" s="51" t="s">
        <v>67</v>
      </c>
      <c r="L242" s="52" t="s">
        <v>67</v>
      </c>
      <c r="M242" s="44" t="s">
        <v>67</v>
      </c>
      <c r="N242" s="171" t="s">
        <v>68</v>
      </c>
      <c r="O242" s="172"/>
      <c r="P242" s="172" t="s">
        <v>69</v>
      </c>
      <c r="Q242" s="172"/>
      <c r="R242" s="172" t="s">
        <v>69</v>
      </c>
      <c r="S242" s="172"/>
      <c r="T242" s="172" t="s">
        <v>69</v>
      </c>
      <c r="U242" s="173"/>
    </row>
    <row r="243" spans="1:21" ht="12" thickBot="1" x14ac:dyDescent="0.2">
      <c r="B243" s="73"/>
      <c r="C243" s="74"/>
      <c r="D243" s="75"/>
      <c r="E243" s="75"/>
      <c r="F243" s="75"/>
      <c r="G243" s="75"/>
      <c r="H243" s="75"/>
      <c r="I243" s="144"/>
      <c r="J243" s="53"/>
      <c r="K243" s="53"/>
      <c r="L243" s="54"/>
      <c r="M243" s="72"/>
      <c r="N243" s="140" t="s">
        <v>70</v>
      </c>
      <c r="O243" s="55">
        <v>0.67146857142857141</v>
      </c>
      <c r="P243" s="56" t="s">
        <v>71</v>
      </c>
      <c r="Q243" s="55">
        <v>0.2058385714285714</v>
      </c>
      <c r="R243" s="57" t="s">
        <v>72</v>
      </c>
      <c r="S243" s="55">
        <v>24.05</v>
      </c>
      <c r="T243" s="56"/>
      <c r="U243" s="141"/>
    </row>
    <row r="244" spans="1:21" x14ac:dyDescent="0.15">
      <c r="A244" s="147"/>
      <c r="B244" s="58" t="s">
        <v>90</v>
      </c>
      <c r="C244" s="59" t="s">
        <v>73</v>
      </c>
      <c r="D244" s="60">
        <v>1.5</v>
      </c>
      <c r="E244" s="61" t="s">
        <v>14</v>
      </c>
      <c r="F244" s="62">
        <v>1060.7</v>
      </c>
      <c r="G244" s="62">
        <v>1121.8</v>
      </c>
      <c r="H244" s="62">
        <v>0</v>
      </c>
      <c r="I244" s="63">
        <v>2522.9</v>
      </c>
      <c r="J244" s="64"/>
      <c r="K244" s="65"/>
      <c r="L244" s="66"/>
      <c r="M244" s="67"/>
      <c r="N244" s="174"/>
      <c r="O244" s="175"/>
      <c r="P244" s="174"/>
      <c r="Q244" s="176"/>
      <c r="R244" s="174"/>
      <c r="S244" s="176"/>
      <c r="T244" s="174"/>
      <c r="U244" s="176"/>
    </row>
    <row r="245" spans="1:21" ht="12" thickBot="1" x14ac:dyDescent="0.2">
      <c r="A245" s="147"/>
      <c r="B245" s="68">
        <v>0</v>
      </c>
      <c r="C245" s="47" t="s">
        <v>150</v>
      </c>
      <c r="D245" s="12">
        <v>0</v>
      </c>
      <c r="E245" s="48">
        <v>0</v>
      </c>
      <c r="F245" s="28">
        <v>0</v>
      </c>
      <c r="G245" s="28">
        <v>0</v>
      </c>
      <c r="H245" s="28">
        <v>0</v>
      </c>
      <c r="I245" s="69">
        <v>0</v>
      </c>
      <c r="J245" s="46"/>
      <c r="K245" s="51"/>
      <c r="L245" s="51"/>
      <c r="M245" s="12"/>
      <c r="N245" s="177"/>
      <c r="O245" s="178"/>
      <c r="P245" s="177"/>
      <c r="Q245" s="179"/>
      <c r="R245" s="177"/>
      <c r="S245" s="179"/>
      <c r="T245" s="182"/>
      <c r="U245" s="181"/>
    </row>
    <row r="246" spans="1:21" x14ac:dyDescent="0.15">
      <c r="A246" s="147"/>
      <c r="B246" s="58" t="s">
        <v>91</v>
      </c>
      <c r="C246" s="59" t="s">
        <v>73</v>
      </c>
      <c r="D246" s="60">
        <v>1.51</v>
      </c>
      <c r="E246" s="61" t="s">
        <v>14</v>
      </c>
      <c r="F246" s="62">
        <v>820.5</v>
      </c>
      <c r="G246" s="62">
        <v>1125.3</v>
      </c>
      <c r="H246" s="62">
        <v>0</v>
      </c>
      <c r="I246" s="62">
        <v>2097.4</v>
      </c>
      <c r="J246" s="70"/>
      <c r="K246" s="49"/>
      <c r="L246" s="49"/>
      <c r="M246" s="50"/>
      <c r="N246" s="174"/>
      <c r="O246" s="175"/>
      <c r="P246" s="174"/>
      <c r="Q246" s="176"/>
      <c r="R246" s="174"/>
      <c r="S246" s="176"/>
      <c r="T246" s="175"/>
      <c r="U246" s="176"/>
    </row>
    <row r="247" spans="1:21" ht="12" thickBot="1" x14ac:dyDescent="0.2">
      <c r="A247" s="147"/>
      <c r="B247" s="68">
        <v>0</v>
      </c>
      <c r="C247" s="47" t="s">
        <v>150</v>
      </c>
      <c r="D247" s="12">
        <v>0</v>
      </c>
      <c r="E247" s="48">
        <v>0</v>
      </c>
      <c r="F247" s="28">
        <v>0</v>
      </c>
      <c r="G247" s="28">
        <v>0</v>
      </c>
      <c r="H247" s="28">
        <v>0</v>
      </c>
      <c r="I247" s="28">
        <v>0</v>
      </c>
      <c r="J247" s="46"/>
      <c r="K247" s="51"/>
      <c r="L247" s="51"/>
      <c r="M247" s="52"/>
      <c r="N247" s="177"/>
      <c r="O247" s="178"/>
      <c r="P247" s="177"/>
      <c r="Q247" s="179"/>
      <c r="R247" s="177"/>
      <c r="S247" s="179"/>
      <c r="T247" s="180"/>
      <c r="U247" s="181"/>
    </row>
    <row r="248" spans="1:21" x14ac:dyDescent="0.15">
      <c r="A248" s="147"/>
      <c r="B248" s="58" t="s">
        <v>92</v>
      </c>
      <c r="C248" s="59" t="s">
        <v>73</v>
      </c>
      <c r="D248" s="60">
        <v>1.48</v>
      </c>
      <c r="E248" s="61" t="s">
        <v>14</v>
      </c>
      <c r="F248" s="62">
        <v>1057.5999999999999</v>
      </c>
      <c r="G248" s="62">
        <v>1006.6</v>
      </c>
      <c r="H248" s="62">
        <v>0</v>
      </c>
      <c r="I248" s="63">
        <v>2452.1999999999998</v>
      </c>
      <c r="J248" s="70"/>
      <c r="K248" s="49"/>
      <c r="L248" s="49"/>
      <c r="M248" s="50"/>
      <c r="N248" s="174"/>
      <c r="O248" s="175"/>
      <c r="P248" s="174"/>
      <c r="Q248" s="176"/>
      <c r="R248" s="174"/>
      <c r="S248" s="176"/>
      <c r="T248" s="175"/>
      <c r="U248" s="176"/>
    </row>
    <row r="249" spans="1:21" ht="12" thickBot="1" x14ac:dyDescent="0.2">
      <c r="A249" s="147"/>
      <c r="B249" s="68">
        <v>0</v>
      </c>
      <c r="C249" s="47" t="s">
        <v>150</v>
      </c>
      <c r="D249" s="12">
        <v>0</v>
      </c>
      <c r="E249" s="48">
        <v>0</v>
      </c>
      <c r="F249" s="28">
        <v>0</v>
      </c>
      <c r="G249" s="28">
        <v>0</v>
      </c>
      <c r="H249" s="28">
        <v>0</v>
      </c>
      <c r="I249" s="69">
        <v>0</v>
      </c>
      <c r="J249" s="46"/>
      <c r="K249" s="51"/>
      <c r="L249" s="51"/>
      <c r="M249" s="52"/>
      <c r="N249" s="177"/>
      <c r="O249" s="178"/>
      <c r="P249" s="177"/>
      <c r="Q249" s="179"/>
      <c r="R249" s="177"/>
      <c r="S249" s="179"/>
      <c r="T249" s="180"/>
      <c r="U249" s="181"/>
    </row>
    <row r="250" spans="1:21" x14ac:dyDescent="0.15">
      <c r="A250" s="147"/>
      <c r="B250" s="58" t="s">
        <v>93</v>
      </c>
      <c r="C250" s="59" t="s">
        <v>73</v>
      </c>
      <c r="D250" s="60">
        <v>1.32</v>
      </c>
      <c r="E250" s="61" t="s">
        <v>12</v>
      </c>
      <c r="F250" s="62">
        <v>810.7</v>
      </c>
      <c r="G250" s="62">
        <v>968.2</v>
      </c>
      <c r="H250" s="62">
        <v>0</v>
      </c>
      <c r="I250" s="63">
        <v>1991</v>
      </c>
      <c r="J250" s="70"/>
      <c r="K250" s="49"/>
      <c r="L250" s="49"/>
      <c r="M250" s="50"/>
      <c r="N250" s="174"/>
      <c r="O250" s="175"/>
      <c r="P250" s="174"/>
      <c r="Q250" s="176"/>
      <c r="R250" s="174"/>
      <c r="S250" s="176"/>
      <c r="T250" s="175"/>
      <c r="U250" s="176"/>
    </row>
    <row r="251" spans="1:21" ht="12" thickBot="1" x14ac:dyDescent="0.2">
      <c r="A251" s="147"/>
      <c r="B251" s="68">
        <v>0</v>
      </c>
      <c r="C251" s="47" t="s">
        <v>150</v>
      </c>
      <c r="D251" s="12">
        <v>0</v>
      </c>
      <c r="E251" s="48">
        <v>0</v>
      </c>
      <c r="F251" s="28">
        <v>0</v>
      </c>
      <c r="G251" s="28">
        <v>0</v>
      </c>
      <c r="H251" s="28">
        <v>0</v>
      </c>
      <c r="I251" s="69">
        <v>0</v>
      </c>
      <c r="J251" s="46"/>
      <c r="K251" s="51"/>
      <c r="L251" s="51"/>
      <c r="M251" s="52"/>
      <c r="N251" s="177"/>
      <c r="O251" s="178"/>
      <c r="P251" s="177"/>
      <c r="Q251" s="179"/>
      <c r="R251" s="177"/>
      <c r="S251" s="179"/>
      <c r="T251" s="180"/>
      <c r="U251" s="181"/>
    </row>
    <row r="252" spans="1:21" x14ac:dyDescent="0.15">
      <c r="A252" s="147"/>
      <c r="B252" s="58" t="s">
        <v>94</v>
      </c>
      <c r="C252" s="59" t="s">
        <v>73</v>
      </c>
      <c r="D252" s="60">
        <v>1.35</v>
      </c>
      <c r="E252" s="61" t="s">
        <v>12</v>
      </c>
      <c r="F252" s="62">
        <v>588.4</v>
      </c>
      <c r="G252" s="62">
        <v>890.8</v>
      </c>
      <c r="H252" s="62">
        <v>0</v>
      </c>
      <c r="I252" s="63">
        <v>1551.5</v>
      </c>
      <c r="J252" s="70"/>
      <c r="K252" s="49"/>
      <c r="L252" s="49"/>
      <c r="M252" s="50"/>
      <c r="N252" s="174"/>
      <c r="O252" s="175"/>
      <c r="P252" s="174"/>
      <c r="Q252" s="176"/>
      <c r="R252" s="174"/>
      <c r="S252" s="176"/>
      <c r="T252" s="175"/>
      <c r="U252" s="176"/>
    </row>
    <row r="253" spans="1:21" ht="12" thickBot="1" x14ac:dyDescent="0.2">
      <c r="A253" s="147"/>
      <c r="B253" s="68">
        <v>0</v>
      </c>
      <c r="C253" s="47" t="s">
        <v>150</v>
      </c>
      <c r="D253" s="12">
        <v>0</v>
      </c>
      <c r="E253" s="48">
        <v>0</v>
      </c>
      <c r="F253" s="28">
        <v>0</v>
      </c>
      <c r="G253" s="28">
        <v>0</v>
      </c>
      <c r="H253" s="28">
        <v>0</v>
      </c>
      <c r="I253" s="69">
        <v>0</v>
      </c>
      <c r="J253" s="46"/>
      <c r="K253" s="51"/>
      <c r="L253" s="51"/>
      <c r="M253" s="52"/>
      <c r="N253" s="177"/>
      <c r="O253" s="178"/>
      <c r="P253" s="177"/>
      <c r="Q253" s="179"/>
      <c r="R253" s="177"/>
      <c r="S253" s="179"/>
      <c r="T253" s="180"/>
      <c r="U253" s="181"/>
    </row>
    <row r="254" spans="1:21" hidden="1" x14ac:dyDescent="0.15">
      <c r="B254" s="58" t="s">
        <v>95</v>
      </c>
      <c r="C254" s="59" t="s">
        <v>73</v>
      </c>
      <c r="D254" s="60">
        <v>1.35</v>
      </c>
      <c r="E254" s="61" t="s">
        <v>12</v>
      </c>
      <c r="F254" s="62">
        <v>588.4</v>
      </c>
      <c r="G254" s="62">
        <v>890.8</v>
      </c>
      <c r="H254" s="62">
        <v>0</v>
      </c>
      <c r="I254" s="63">
        <v>1551.5</v>
      </c>
      <c r="J254" s="70"/>
      <c r="K254" s="49"/>
      <c r="L254" s="49"/>
      <c r="M254" s="50"/>
      <c r="N254" s="174"/>
      <c r="O254" s="175"/>
      <c r="P254" s="174"/>
      <c r="Q254" s="176"/>
      <c r="R254" s="174"/>
      <c r="S254" s="176"/>
      <c r="T254" s="175"/>
      <c r="U254" s="176"/>
    </row>
    <row r="255" spans="1:21" ht="12" hidden="1" thickBot="1" x14ac:dyDescent="0.2">
      <c r="B255" s="68">
        <v>0</v>
      </c>
      <c r="C255" s="47" t="s">
        <v>150</v>
      </c>
      <c r="D255" s="12">
        <v>0</v>
      </c>
      <c r="E255" s="48">
        <v>0</v>
      </c>
      <c r="F255" s="28">
        <v>0</v>
      </c>
      <c r="G255" s="28">
        <v>0</v>
      </c>
      <c r="H255" s="28">
        <v>0</v>
      </c>
      <c r="I255" s="69">
        <v>0</v>
      </c>
      <c r="J255" s="46"/>
      <c r="K255" s="51"/>
      <c r="L255" s="51"/>
      <c r="M255" s="52"/>
      <c r="N255" s="177"/>
      <c r="O255" s="178"/>
      <c r="P255" s="177"/>
      <c r="Q255" s="179"/>
      <c r="R255" s="177"/>
      <c r="S255" s="179"/>
      <c r="T255" s="180"/>
      <c r="U255" s="181"/>
    </row>
    <row r="256" spans="1:21" x14ac:dyDescent="0.15">
      <c r="A256" s="147"/>
      <c r="B256" s="58" t="s">
        <v>96</v>
      </c>
      <c r="C256" s="59" t="s">
        <v>73</v>
      </c>
      <c r="D256" s="60">
        <v>1.46</v>
      </c>
      <c r="E256" s="61" t="s">
        <v>14</v>
      </c>
      <c r="F256" s="62">
        <v>897.6</v>
      </c>
      <c r="G256" s="62">
        <v>890.9</v>
      </c>
      <c r="H256" s="62">
        <v>0</v>
      </c>
      <c r="I256" s="63">
        <v>2102</v>
      </c>
      <c r="J256" s="70"/>
      <c r="K256" s="49"/>
      <c r="L256" s="49"/>
      <c r="M256" s="50"/>
      <c r="N256" s="174"/>
      <c r="O256" s="175"/>
      <c r="P256" s="174"/>
      <c r="Q256" s="176"/>
      <c r="R256" s="174"/>
      <c r="S256" s="176"/>
      <c r="T256" s="175"/>
      <c r="U256" s="176"/>
    </row>
    <row r="257" spans="1:21" ht="12" thickBot="1" x14ac:dyDescent="0.2">
      <c r="A257" s="147"/>
      <c r="B257" s="68">
        <v>0</v>
      </c>
      <c r="C257" s="47" t="s">
        <v>150</v>
      </c>
      <c r="D257" s="12">
        <v>0</v>
      </c>
      <c r="E257" s="48">
        <v>0</v>
      </c>
      <c r="F257" s="28">
        <v>0</v>
      </c>
      <c r="G257" s="28">
        <v>0</v>
      </c>
      <c r="H257" s="28">
        <v>0</v>
      </c>
      <c r="I257" s="69">
        <v>0</v>
      </c>
      <c r="J257" s="46"/>
      <c r="K257" s="51"/>
      <c r="L257" s="51"/>
      <c r="M257" s="52"/>
      <c r="N257" s="177"/>
      <c r="O257" s="178"/>
      <c r="P257" s="177"/>
      <c r="Q257" s="179"/>
      <c r="R257" s="177"/>
      <c r="S257" s="179"/>
      <c r="T257" s="180"/>
      <c r="U257" s="181"/>
    </row>
    <row r="258" spans="1:21" x14ac:dyDescent="0.15">
      <c r="A258" s="147"/>
      <c r="B258" s="58" t="s">
        <v>97</v>
      </c>
      <c r="C258" s="59" t="s">
        <v>73</v>
      </c>
      <c r="D258" s="60">
        <v>1.31</v>
      </c>
      <c r="E258" s="61" t="s">
        <v>12</v>
      </c>
      <c r="F258" s="62">
        <v>704</v>
      </c>
      <c r="G258" s="62">
        <v>766</v>
      </c>
      <c r="H258" s="62">
        <v>0</v>
      </c>
      <c r="I258" s="63">
        <v>1686.6</v>
      </c>
      <c r="J258" s="70"/>
      <c r="K258" s="49"/>
      <c r="L258" s="49"/>
      <c r="M258" s="50"/>
      <c r="N258" s="174"/>
      <c r="O258" s="175"/>
      <c r="P258" s="174"/>
      <c r="Q258" s="176"/>
      <c r="R258" s="174"/>
      <c r="S258" s="176"/>
      <c r="T258" s="175"/>
      <c r="U258" s="176"/>
    </row>
    <row r="259" spans="1:21" ht="12" thickBot="1" x14ac:dyDescent="0.2">
      <c r="A259" s="147"/>
      <c r="B259" s="68">
        <v>0</v>
      </c>
      <c r="C259" s="47" t="s">
        <v>150</v>
      </c>
      <c r="D259" s="12">
        <v>0</v>
      </c>
      <c r="E259" s="48">
        <v>0</v>
      </c>
      <c r="F259" s="28">
        <v>0</v>
      </c>
      <c r="G259" s="28">
        <v>0</v>
      </c>
      <c r="H259" s="28">
        <v>0</v>
      </c>
      <c r="I259" s="69">
        <v>0</v>
      </c>
      <c r="J259" s="46"/>
      <c r="K259" s="51"/>
      <c r="L259" s="51"/>
      <c r="M259" s="52"/>
      <c r="N259" s="177"/>
      <c r="O259" s="178"/>
      <c r="P259" s="177"/>
      <c r="Q259" s="179"/>
      <c r="R259" s="177"/>
      <c r="S259" s="179"/>
      <c r="T259" s="180"/>
      <c r="U259" s="181"/>
    </row>
    <row r="260" spans="1:21" x14ac:dyDescent="0.15">
      <c r="A260" s="147"/>
      <c r="B260" s="58" t="s">
        <v>98</v>
      </c>
      <c r="C260" s="59" t="s">
        <v>73</v>
      </c>
      <c r="D260" s="60">
        <v>1.36</v>
      </c>
      <c r="E260" s="61" t="s">
        <v>12</v>
      </c>
      <c r="F260" s="62">
        <v>547.79999999999995</v>
      </c>
      <c r="G260" s="62">
        <v>760.7</v>
      </c>
      <c r="H260" s="62">
        <v>0</v>
      </c>
      <c r="I260" s="63">
        <v>1405.6</v>
      </c>
      <c r="J260" s="70"/>
      <c r="K260" s="49"/>
      <c r="L260" s="49"/>
      <c r="M260" s="50"/>
      <c r="N260" s="174"/>
      <c r="O260" s="175"/>
      <c r="P260" s="174"/>
      <c r="Q260" s="176"/>
      <c r="R260" s="174"/>
      <c r="S260" s="176"/>
      <c r="T260" s="175"/>
      <c r="U260" s="176"/>
    </row>
    <row r="261" spans="1:21" ht="12" thickBot="1" x14ac:dyDescent="0.2">
      <c r="A261" s="147"/>
      <c r="B261" s="68">
        <v>0</v>
      </c>
      <c r="C261" s="47" t="s">
        <v>150</v>
      </c>
      <c r="D261" s="12">
        <v>0</v>
      </c>
      <c r="E261" s="48">
        <v>0</v>
      </c>
      <c r="F261" s="28">
        <v>0</v>
      </c>
      <c r="G261" s="28">
        <v>0</v>
      </c>
      <c r="H261" s="28">
        <v>0</v>
      </c>
      <c r="I261" s="69">
        <v>0</v>
      </c>
      <c r="J261" s="46"/>
      <c r="K261" s="51"/>
      <c r="L261" s="51"/>
      <c r="M261" s="52"/>
      <c r="N261" s="177"/>
      <c r="O261" s="178"/>
      <c r="P261" s="177"/>
      <c r="Q261" s="179"/>
      <c r="R261" s="177"/>
      <c r="S261" s="179"/>
      <c r="T261" s="180"/>
      <c r="U261" s="181"/>
    </row>
    <row r="262" spans="1:21" hidden="1" x14ac:dyDescent="0.15">
      <c r="B262" s="58" t="s">
        <v>99</v>
      </c>
      <c r="C262" s="59" t="s">
        <v>73</v>
      </c>
      <c r="D262" s="60">
        <v>1.35</v>
      </c>
      <c r="E262" s="61" t="s">
        <v>12</v>
      </c>
      <c r="F262" s="62">
        <v>573.6</v>
      </c>
      <c r="G262" s="62">
        <v>766</v>
      </c>
      <c r="H262" s="62">
        <v>0</v>
      </c>
      <c r="I262" s="63">
        <v>1454.6</v>
      </c>
      <c r="J262" s="70"/>
      <c r="K262" s="49"/>
      <c r="L262" s="49"/>
      <c r="M262" s="60"/>
      <c r="N262" s="174"/>
      <c r="O262" s="175"/>
      <c r="P262" s="174"/>
      <c r="Q262" s="176"/>
      <c r="R262" s="174"/>
      <c r="S262" s="176"/>
      <c r="T262" s="175"/>
      <c r="U262" s="176"/>
    </row>
    <row r="263" spans="1:21" ht="12" hidden="1" thickBot="1" x14ac:dyDescent="0.2">
      <c r="B263" s="68">
        <v>0</v>
      </c>
      <c r="C263" s="47" t="s">
        <v>150</v>
      </c>
      <c r="D263" s="12">
        <v>0</v>
      </c>
      <c r="E263" s="48">
        <v>0</v>
      </c>
      <c r="F263" s="28">
        <v>0</v>
      </c>
      <c r="G263" s="28">
        <v>0</v>
      </c>
      <c r="H263" s="28">
        <v>0</v>
      </c>
      <c r="I263" s="69">
        <v>0</v>
      </c>
      <c r="J263" s="46"/>
      <c r="K263" s="51"/>
      <c r="L263" s="51"/>
      <c r="M263" s="12"/>
      <c r="N263" s="177"/>
      <c r="O263" s="178"/>
      <c r="P263" s="177"/>
      <c r="Q263" s="179"/>
      <c r="R263" s="177"/>
      <c r="S263" s="179"/>
      <c r="T263" s="180"/>
      <c r="U263" s="181"/>
    </row>
    <row r="264" spans="1:21" x14ac:dyDescent="0.15">
      <c r="A264" s="147"/>
      <c r="B264" s="58" t="s">
        <v>100</v>
      </c>
      <c r="C264" s="59" t="s">
        <v>73</v>
      </c>
      <c r="D264" s="60">
        <v>1.46</v>
      </c>
      <c r="E264" s="61" t="s">
        <v>14</v>
      </c>
      <c r="F264" s="62">
        <v>722.4</v>
      </c>
      <c r="G264" s="62">
        <v>652.79999999999995</v>
      </c>
      <c r="H264" s="62">
        <v>0</v>
      </c>
      <c r="I264" s="63">
        <v>1655.3</v>
      </c>
      <c r="J264" s="70"/>
      <c r="K264" s="49"/>
      <c r="L264" s="49"/>
      <c r="M264" s="60"/>
      <c r="N264" s="174"/>
      <c r="O264" s="175"/>
      <c r="P264" s="174"/>
      <c r="Q264" s="176"/>
      <c r="R264" s="174"/>
      <c r="S264" s="176"/>
      <c r="T264" s="175"/>
      <c r="U264" s="176"/>
    </row>
    <row r="265" spans="1:21" ht="12" thickBot="1" x14ac:dyDescent="0.2">
      <c r="A265" s="147"/>
      <c r="B265" s="68">
        <v>0</v>
      </c>
      <c r="C265" s="47" t="s">
        <v>150</v>
      </c>
      <c r="D265" s="12">
        <v>0</v>
      </c>
      <c r="E265" s="48">
        <v>0</v>
      </c>
      <c r="F265" s="28">
        <v>0</v>
      </c>
      <c r="G265" s="28">
        <v>0</v>
      </c>
      <c r="H265" s="28">
        <v>0</v>
      </c>
      <c r="I265" s="69">
        <v>0</v>
      </c>
      <c r="J265" s="46"/>
      <c r="K265" s="51"/>
      <c r="L265" s="51"/>
      <c r="M265" s="12"/>
      <c r="N265" s="177"/>
      <c r="O265" s="178"/>
      <c r="P265" s="177"/>
      <c r="Q265" s="179"/>
      <c r="R265" s="177"/>
      <c r="S265" s="179"/>
      <c r="T265" s="180"/>
      <c r="U265" s="181"/>
    </row>
    <row r="266" spans="1:21" hidden="1" x14ac:dyDescent="0.15">
      <c r="B266" s="58" t="s">
        <v>101</v>
      </c>
      <c r="C266" s="59" t="s">
        <v>73</v>
      </c>
      <c r="D266" s="60">
        <v>1.32</v>
      </c>
      <c r="E266" s="61" t="s">
        <v>12</v>
      </c>
      <c r="F266" s="62">
        <v>810.7</v>
      </c>
      <c r="G266" s="62">
        <v>968.2</v>
      </c>
      <c r="H266" s="62">
        <v>0</v>
      </c>
      <c r="I266" s="63">
        <v>1991</v>
      </c>
      <c r="J266" s="70"/>
      <c r="K266" s="49"/>
      <c r="L266" s="49"/>
      <c r="M266" s="60"/>
      <c r="N266" s="174"/>
      <c r="O266" s="175"/>
      <c r="P266" s="174"/>
      <c r="Q266" s="176"/>
      <c r="R266" s="174"/>
      <c r="S266" s="176"/>
      <c r="T266" s="175"/>
      <c r="U266" s="176"/>
    </row>
    <row r="267" spans="1:21" ht="12" hidden="1" thickBot="1" x14ac:dyDescent="0.2">
      <c r="B267" s="68">
        <v>0</v>
      </c>
      <c r="C267" s="47" t="s">
        <v>150</v>
      </c>
      <c r="D267" s="12">
        <v>0</v>
      </c>
      <c r="E267" s="48">
        <v>0</v>
      </c>
      <c r="F267" s="28">
        <v>0</v>
      </c>
      <c r="G267" s="28">
        <v>0</v>
      </c>
      <c r="H267" s="28">
        <v>0</v>
      </c>
      <c r="I267" s="69">
        <v>0</v>
      </c>
      <c r="J267" s="46"/>
      <c r="K267" s="51"/>
      <c r="L267" s="51"/>
      <c r="M267" s="12"/>
      <c r="N267" s="177"/>
      <c r="O267" s="178"/>
      <c r="P267" s="177"/>
      <c r="Q267" s="179"/>
      <c r="R267" s="177"/>
      <c r="S267" s="179"/>
      <c r="T267" s="180"/>
      <c r="U267" s="181"/>
    </row>
    <row r="268" spans="1:21" hidden="1" x14ac:dyDescent="0.15">
      <c r="B268" s="58" t="s">
        <v>102</v>
      </c>
      <c r="C268" s="59" t="s">
        <v>73</v>
      </c>
      <c r="D268" s="60">
        <v>1.39</v>
      </c>
      <c r="E268" s="61" t="s">
        <v>12</v>
      </c>
      <c r="F268" s="62">
        <v>610.4</v>
      </c>
      <c r="G268" s="62">
        <v>965.1</v>
      </c>
      <c r="H268" s="62">
        <v>0</v>
      </c>
      <c r="I268" s="63">
        <v>1632.7</v>
      </c>
      <c r="J268" s="70"/>
      <c r="K268" s="49"/>
      <c r="L268" s="49"/>
      <c r="M268" s="60"/>
      <c r="N268" s="174"/>
      <c r="O268" s="175"/>
      <c r="P268" s="174"/>
      <c r="Q268" s="176"/>
      <c r="R268" s="174"/>
      <c r="S268" s="176"/>
      <c r="T268" s="175"/>
      <c r="U268" s="176"/>
    </row>
    <row r="269" spans="1:21" ht="12" hidden="1" thickBot="1" x14ac:dyDescent="0.2">
      <c r="B269" s="68">
        <v>0</v>
      </c>
      <c r="C269" s="47" t="s">
        <v>150</v>
      </c>
      <c r="D269" s="12">
        <v>0</v>
      </c>
      <c r="E269" s="48">
        <v>0</v>
      </c>
      <c r="F269" s="28">
        <v>0</v>
      </c>
      <c r="G269" s="28">
        <v>0</v>
      </c>
      <c r="H269" s="28">
        <v>0</v>
      </c>
      <c r="I269" s="69">
        <v>0</v>
      </c>
      <c r="J269" s="46"/>
      <c r="K269" s="51"/>
      <c r="L269" s="51"/>
      <c r="M269" s="12"/>
      <c r="N269" s="177"/>
      <c r="O269" s="178"/>
      <c r="P269" s="177"/>
      <c r="Q269" s="179"/>
      <c r="R269" s="177"/>
      <c r="S269" s="179"/>
      <c r="T269" s="180"/>
      <c r="U269" s="181"/>
    </row>
    <row r="270" spans="1:21" hidden="1" x14ac:dyDescent="0.15">
      <c r="B270" s="58" t="s">
        <v>103</v>
      </c>
      <c r="C270" s="59" t="s">
        <v>73</v>
      </c>
      <c r="D270" s="60">
        <v>1.46</v>
      </c>
      <c r="E270" s="61" t="s">
        <v>14</v>
      </c>
      <c r="F270" s="62">
        <v>897.6</v>
      </c>
      <c r="G270" s="62">
        <v>890.9</v>
      </c>
      <c r="H270" s="62">
        <v>0</v>
      </c>
      <c r="I270" s="63">
        <v>2102</v>
      </c>
      <c r="J270" s="70"/>
      <c r="K270" s="49"/>
      <c r="L270" s="49"/>
      <c r="M270" s="60"/>
      <c r="N270" s="174"/>
      <c r="O270" s="175"/>
      <c r="P270" s="174"/>
      <c r="Q270" s="176"/>
      <c r="R270" s="174"/>
      <c r="S270" s="176"/>
      <c r="T270" s="175"/>
      <c r="U270" s="176"/>
    </row>
    <row r="271" spans="1:21" ht="12" hidden="1" thickBot="1" x14ac:dyDescent="0.2">
      <c r="B271" s="68">
        <v>0</v>
      </c>
      <c r="C271" s="47" t="s">
        <v>150</v>
      </c>
      <c r="D271" s="12">
        <v>0</v>
      </c>
      <c r="E271" s="48">
        <v>0</v>
      </c>
      <c r="F271" s="28">
        <v>0</v>
      </c>
      <c r="G271" s="28">
        <v>0</v>
      </c>
      <c r="H271" s="28">
        <v>0</v>
      </c>
      <c r="I271" s="69">
        <v>0</v>
      </c>
      <c r="J271" s="46"/>
      <c r="K271" s="51"/>
      <c r="L271" s="51"/>
      <c r="M271" s="12"/>
      <c r="N271" s="177"/>
      <c r="O271" s="178"/>
      <c r="P271" s="177"/>
      <c r="Q271" s="179"/>
      <c r="R271" s="177"/>
      <c r="S271" s="179"/>
      <c r="T271" s="180"/>
      <c r="U271" s="181"/>
    </row>
    <row r="272" spans="1:21" x14ac:dyDescent="0.15">
      <c r="A272" s="147"/>
      <c r="B272" s="58" t="s">
        <v>104</v>
      </c>
      <c r="C272" s="59" t="s">
        <v>73</v>
      </c>
      <c r="D272" s="60">
        <v>1.32</v>
      </c>
      <c r="E272" s="61" t="s">
        <v>12</v>
      </c>
      <c r="F272" s="62">
        <v>810.7</v>
      </c>
      <c r="G272" s="62">
        <v>968.2</v>
      </c>
      <c r="H272" s="62">
        <v>0</v>
      </c>
      <c r="I272" s="63">
        <v>1991</v>
      </c>
      <c r="J272" s="70"/>
      <c r="K272" s="49"/>
      <c r="L272" s="49"/>
      <c r="M272" s="60"/>
      <c r="N272" s="174"/>
      <c r="O272" s="175"/>
      <c r="P272" s="174"/>
      <c r="Q272" s="176"/>
      <c r="R272" s="174"/>
      <c r="S272" s="176"/>
      <c r="T272" s="175"/>
      <c r="U272" s="176"/>
    </row>
    <row r="273" spans="1:21" ht="12" thickBot="1" x14ac:dyDescent="0.2">
      <c r="A273" s="147"/>
      <c r="B273" s="68">
        <v>0</v>
      </c>
      <c r="C273" s="47" t="s">
        <v>150</v>
      </c>
      <c r="D273" s="12">
        <v>0</v>
      </c>
      <c r="E273" s="48">
        <v>0</v>
      </c>
      <c r="F273" s="28">
        <v>0</v>
      </c>
      <c r="G273" s="28">
        <v>0</v>
      </c>
      <c r="H273" s="28">
        <v>0</v>
      </c>
      <c r="I273" s="69">
        <v>0</v>
      </c>
      <c r="J273" s="46"/>
      <c r="K273" s="51"/>
      <c r="L273" s="51"/>
      <c r="M273" s="12"/>
      <c r="N273" s="177"/>
      <c r="O273" s="178"/>
      <c r="P273" s="177"/>
      <c r="Q273" s="179"/>
      <c r="R273" s="177"/>
      <c r="S273" s="179"/>
      <c r="T273" s="180"/>
      <c r="U273" s="181"/>
    </row>
    <row r="274" spans="1:21" x14ac:dyDescent="0.15">
      <c r="A274" s="147"/>
      <c r="B274" s="58" t="s">
        <v>105</v>
      </c>
      <c r="C274" s="59" t="s">
        <v>73</v>
      </c>
      <c r="D274" s="60">
        <v>1.39</v>
      </c>
      <c r="E274" s="61" t="s">
        <v>12</v>
      </c>
      <c r="F274" s="62">
        <v>610.4</v>
      </c>
      <c r="G274" s="62">
        <v>965.1</v>
      </c>
      <c r="H274" s="62">
        <v>0</v>
      </c>
      <c r="I274" s="63">
        <v>1632.7</v>
      </c>
      <c r="J274" s="70"/>
      <c r="K274" s="49"/>
      <c r="L274" s="49"/>
      <c r="M274" s="60"/>
      <c r="N274" s="174"/>
      <c r="O274" s="175"/>
      <c r="P274" s="174"/>
      <c r="Q274" s="176"/>
      <c r="R274" s="174"/>
      <c r="S274" s="176"/>
      <c r="T274" s="175"/>
      <c r="U274" s="176"/>
    </row>
    <row r="275" spans="1:21" ht="12" thickBot="1" x14ac:dyDescent="0.2">
      <c r="A275" s="147"/>
      <c r="B275" s="68">
        <v>0</v>
      </c>
      <c r="C275" s="47" t="s">
        <v>150</v>
      </c>
      <c r="D275" s="12">
        <v>0</v>
      </c>
      <c r="E275" s="48">
        <v>0</v>
      </c>
      <c r="F275" s="28">
        <v>0</v>
      </c>
      <c r="G275" s="28">
        <v>0</v>
      </c>
      <c r="H275" s="28">
        <v>0</v>
      </c>
      <c r="I275" s="69">
        <v>0</v>
      </c>
      <c r="J275" s="46"/>
      <c r="K275" s="51"/>
      <c r="L275" s="51"/>
      <c r="M275" s="12"/>
      <c r="N275" s="177"/>
      <c r="O275" s="178"/>
      <c r="P275" s="177"/>
      <c r="Q275" s="179"/>
      <c r="R275" s="177"/>
      <c r="S275" s="179"/>
      <c r="T275" s="180"/>
      <c r="U275" s="181"/>
    </row>
    <row r="276" spans="1:21" hidden="1" x14ac:dyDescent="0.15">
      <c r="B276" s="58" t="s">
        <v>106</v>
      </c>
      <c r="C276" s="59" t="s">
        <v>73</v>
      </c>
      <c r="D276" s="60">
        <v>1.39</v>
      </c>
      <c r="E276" s="61" t="s">
        <v>12</v>
      </c>
      <c r="F276" s="62">
        <v>610.4</v>
      </c>
      <c r="G276" s="62">
        <v>965.1</v>
      </c>
      <c r="H276" s="62">
        <v>0</v>
      </c>
      <c r="I276" s="63">
        <v>1632.7</v>
      </c>
      <c r="J276" s="70"/>
      <c r="K276" s="49"/>
      <c r="L276" s="49"/>
      <c r="M276" s="60"/>
      <c r="N276" s="174"/>
      <c r="O276" s="175"/>
      <c r="P276" s="174"/>
      <c r="Q276" s="176"/>
      <c r="R276" s="174"/>
      <c r="S276" s="176"/>
      <c r="T276" s="175"/>
      <c r="U276" s="176"/>
    </row>
    <row r="277" spans="1:21" ht="12" hidden="1" thickBot="1" x14ac:dyDescent="0.2">
      <c r="B277" s="68">
        <v>0</v>
      </c>
      <c r="C277" s="47" t="s">
        <v>150</v>
      </c>
      <c r="D277" s="12">
        <v>0</v>
      </c>
      <c r="E277" s="48">
        <v>0</v>
      </c>
      <c r="F277" s="28">
        <v>0</v>
      </c>
      <c r="G277" s="28">
        <v>0</v>
      </c>
      <c r="H277" s="28">
        <v>0</v>
      </c>
      <c r="I277" s="69">
        <v>0</v>
      </c>
      <c r="J277" s="46"/>
      <c r="K277" s="51"/>
      <c r="L277" s="51"/>
      <c r="M277" s="12"/>
      <c r="N277" s="177"/>
      <c r="O277" s="178"/>
      <c r="P277" s="177"/>
      <c r="Q277" s="179"/>
      <c r="R277" s="177"/>
      <c r="S277" s="179"/>
      <c r="T277" s="180"/>
      <c r="U277" s="181"/>
    </row>
    <row r="278" spans="1:21" x14ac:dyDescent="0.15">
      <c r="A278" s="147"/>
      <c r="B278" s="58" t="s">
        <v>107</v>
      </c>
      <c r="C278" s="59" t="s">
        <v>73</v>
      </c>
      <c r="D278" s="60">
        <v>1.46</v>
      </c>
      <c r="E278" s="61" t="s">
        <v>14</v>
      </c>
      <c r="F278" s="62">
        <v>897.6</v>
      </c>
      <c r="G278" s="62">
        <v>890.9</v>
      </c>
      <c r="H278" s="62">
        <v>0</v>
      </c>
      <c r="I278" s="63">
        <v>2102</v>
      </c>
      <c r="J278" s="70"/>
      <c r="K278" s="49"/>
      <c r="L278" s="49"/>
      <c r="M278" s="60"/>
      <c r="N278" s="174"/>
      <c r="O278" s="176"/>
      <c r="P278" s="174"/>
      <c r="Q278" s="176"/>
      <c r="R278" s="174"/>
      <c r="S278" s="176"/>
      <c r="T278" s="175"/>
      <c r="U278" s="176"/>
    </row>
    <row r="279" spans="1:21" ht="12" thickBot="1" x14ac:dyDescent="0.2">
      <c r="A279" s="147"/>
      <c r="B279" s="68">
        <v>0</v>
      </c>
      <c r="C279" s="47" t="s">
        <v>150</v>
      </c>
      <c r="D279" s="12">
        <v>0</v>
      </c>
      <c r="E279" s="48">
        <v>0</v>
      </c>
      <c r="F279" s="28">
        <v>0</v>
      </c>
      <c r="G279" s="28">
        <v>0</v>
      </c>
      <c r="H279" s="28">
        <v>0</v>
      </c>
      <c r="I279" s="69">
        <v>0</v>
      </c>
      <c r="J279" s="46"/>
      <c r="K279" s="51"/>
      <c r="L279" s="51"/>
      <c r="M279" s="12"/>
      <c r="N279" s="177"/>
      <c r="O279" s="179"/>
      <c r="P279" s="177"/>
      <c r="Q279" s="179"/>
      <c r="R279" s="177"/>
      <c r="S279" s="179"/>
      <c r="T279" s="180"/>
      <c r="U279" s="181"/>
    </row>
    <row r="280" spans="1:21" x14ac:dyDescent="0.15">
      <c r="A280" s="147"/>
      <c r="B280" s="58" t="s">
        <v>108</v>
      </c>
      <c r="C280" s="59" t="s">
        <v>73</v>
      </c>
      <c r="D280" s="60">
        <v>1.43</v>
      </c>
      <c r="E280" s="61" t="s">
        <v>14</v>
      </c>
      <c r="F280" s="62">
        <v>1119.2</v>
      </c>
      <c r="G280" s="62">
        <v>1424.8</v>
      </c>
      <c r="H280" s="62">
        <v>0</v>
      </c>
      <c r="I280" s="62">
        <v>2798.6</v>
      </c>
      <c r="J280" s="70"/>
      <c r="K280" s="49"/>
      <c r="L280" s="49"/>
      <c r="M280" s="60"/>
      <c r="N280" s="174"/>
      <c r="O280" s="176"/>
      <c r="P280" s="174"/>
      <c r="Q280" s="176"/>
      <c r="R280" s="174"/>
      <c r="S280" s="176"/>
      <c r="T280" s="175"/>
      <c r="U280" s="176"/>
    </row>
    <row r="281" spans="1:21" ht="12" thickBot="1" x14ac:dyDescent="0.2">
      <c r="A281" s="147"/>
      <c r="B281" s="68">
        <v>0</v>
      </c>
      <c r="C281" s="47" t="s">
        <v>150</v>
      </c>
      <c r="D281" s="12">
        <v>0</v>
      </c>
      <c r="E281" s="48">
        <v>0</v>
      </c>
      <c r="F281" s="28">
        <v>0</v>
      </c>
      <c r="G281" s="28">
        <v>0</v>
      </c>
      <c r="H281" s="28">
        <v>0</v>
      </c>
      <c r="I281" s="28">
        <v>0</v>
      </c>
      <c r="J281" s="46"/>
      <c r="K281" s="51"/>
      <c r="L281" s="51"/>
      <c r="M281" s="12"/>
      <c r="N281" s="177"/>
      <c r="O281" s="179"/>
      <c r="P281" s="177"/>
      <c r="Q281" s="179"/>
      <c r="R281" s="177"/>
      <c r="S281" s="179"/>
      <c r="T281" s="180"/>
      <c r="U281" s="181"/>
    </row>
    <row r="282" spans="1:21" x14ac:dyDescent="0.15">
      <c r="A282" s="147"/>
      <c r="B282" s="58" t="s">
        <v>109</v>
      </c>
      <c r="C282" s="59" t="s">
        <v>73</v>
      </c>
      <c r="D282" s="60">
        <v>1.51</v>
      </c>
      <c r="E282" s="61" t="s">
        <v>14</v>
      </c>
      <c r="F282" s="62">
        <v>814.1</v>
      </c>
      <c r="G282" s="62">
        <v>1424.6</v>
      </c>
      <c r="H282" s="62">
        <v>0</v>
      </c>
      <c r="I282" s="63">
        <v>2255.3000000000002</v>
      </c>
      <c r="J282" s="70"/>
      <c r="K282" s="49"/>
      <c r="L282" s="49"/>
      <c r="M282" s="60"/>
      <c r="N282" s="174"/>
      <c r="O282" s="176"/>
      <c r="P282" s="174"/>
      <c r="Q282" s="176"/>
      <c r="R282" s="174"/>
      <c r="S282" s="176"/>
      <c r="T282" s="175"/>
      <c r="U282" s="176"/>
    </row>
    <row r="283" spans="1:21" ht="12" thickBot="1" x14ac:dyDescent="0.2">
      <c r="A283" s="147"/>
      <c r="B283" s="68">
        <v>0</v>
      </c>
      <c r="C283" s="47" t="s">
        <v>150</v>
      </c>
      <c r="D283" s="12">
        <v>0</v>
      </c>
      <c r="E283" s="48">
        <v>0</v>
      </c>
      <c r="F283" s="28">
        <v>0</v>
      </c>
      <c r="G283" s="28">
        <v>0</v>
      </c>
      <c r="H283" s="28">
        <v>0</v>
      </c>
      <c r="I283" s="69">
        <v>0</v>
      </c>
      <c r="J283" s="46"/>
      <c r="K283" s="51"/>
      <c r="L283" s="51"/>
      <c r="M283" s="12"/>
      <c r="N283" s="177"/>
      <c r="O283" s="179"/>
      <c r="P283" s="177"/>
      <c r="Q283" s="179"/>
      <c r="R283" s="177"/>
      <c r="S283" s="179"/>
      <c r="T283" s="180"/>
      <c r="U283" s="181"/>
    </row>
    <row r="284" spans="1:21" hidden="1" x14ac:dyDescent="0.15">
      <c r="B284" s="58" t="s">
        <v>110</v>
      </c>
      <c r="C284" s="59" t="s">
        <v>73</v>
      </c>
      <c r="D284" s="60">
        <v>1.51</v>
      </c>
      <c r="E284" s="61" t="s">
        <v>14</v>
      </c>
      <c r="F284" s="62">
        <v>814.1</v>
      </c>
      <c r="G284" s="62">
        <v>1424.6</v>
      </c>
      <c r="H284" s="62">
        <v>0</v>
      </c>
      <c r="I284" s="63">
        <v>2255.3000000000002</v>
      </c>
      <c r="J284" s="70"/>
      <c r="K284" s="49"/>
      <c r="L284" s="49"/>
      <c r="M284" s="60"/>
      <c r="N284" s="174"/>
      <c r="O284" s="176"/>
      <c r="P284" s="174"/>
      <c r="Q284" s="176"/>
      <c r="R284" s="174"/>
      <c r="S284" s="176"/>
      <c r="T284" s="175"/>
      <c r="U284" s="176"/>
    </row>
    <row r="285" spans="1:21" ht="12" hidden="1" thickBot="1" x14ac:dyDescent="0.2">
      <c r="B285" s="68">
        <v>0</v>
      </c>
      <c r="C285" s="47" t="s">
        <v>150</v>
      </c>
      <c r="D285" s="12">
        <v>0</v>
      </c>
      <c r="E285" s="48">
        <v>0</v>
      </c>
      <c r="F285" s="28">
        <v>0</v>
      </c>
      <c r="G285" s="28">
        <v>0</v>
      </c>
      <c r="H285" s="28">
        <v>0</v>
      </c>
      <c r="I285" s="69">
        <v>0</v>
      </c>
      <c r="J285" s="46"/>
      <c r="K285" s="51"/>
      <c r="L285" s="51"/>
      <c r="M285" s="12"/>
      <c r="N285" s="177"/>
      <c r="O285" s="179"/>
      <c r="P285" s="177"/>
      <c r="Q285" s="179"/>
      <c r="R285" s="177"/>
      <c r="S285" s="179"/>
      <c r="T285" s="180"/>
      <c r="U285" s="181"/>
    </row>
    <row r="286" spans="1:21" x14ac:dyDescent="0.15">
      <c r="A286" s="147"/>
      <c r="B286" s="58" t="s">
        <v>111</v>
      </c>
      <c r="C286" s="59" t="s">
        <v>73</v>
      </c>
      <c r="D286" s="60">
        <v>1.56</v>
      </c>
      <c r="E286" s="61" t="s">
        <v>14</v>
      </c>
      <c r="F286" s="62">
        <v>1247.3</v>
      </c>
      <c r="G286" s="62">
        <v>1273.0999999999999</v>
      </c>
      <c r="H286" s="62">
        <v>0</v>
      </c>
      <c r="I286" s="63">
        <v>2940.8</v>
      </c>
      <c r="J286" s="70"/>
      <c r="K286" s="49"/>
      <c r="L286" s="49"/>
      <c r="M286" s="60"/>
      <c r="N286" s="174"/>
      <c r="O286" s="176"/>
      <c r="P286" s="174"/>
      <c r="Q286" s="176"/>
      <c r="R286" s="174"/>
      <c r="S286" s="176"/>
      <c r="T286" s="175"/>
      <c r="U286" s="176"/>
    </row>
    <row r="287" spans="1:21" ht="12" thickBot="1" x14ac:dyDescent="0.2">
      <c r="A287" s="147"/>
      <c r="B287" s="73">
        <v>0</v>
      </c>
      <c r="C287" s="74" t="s">
        <v>150</v>
      </c>
      <c r="D287" s="72">
        <v>0</v>
      </c>
      <c r="E287" s="75">
        <v>0</v>
      </c>
      <c r="F287" s="76">
        <v>0</v>
      </c>
      <c r="G287" s="76">
        <v>0</v>
      </c>
      <c r="H287" s="76">
        <v>0</v>
      </c>
      <c r="I287" s="77">
        <v>0</v>
      </c>
      <c r="J287" s="71"/>
      <c r="K287" s="53"/>
      <c r="L287" s="53"/>
      <c r="M287" s="72"/>
      <c r="N287" s="183"/>
      <c r="O287" s="185"/>
      <c r="P287" s="183"/>
      <c r="Q287" s="185"/>
      <c r="R287" s="183"/>
      <c r="S287" s="185"/>
      <c r="T287" s="186"/>
      <c r="U287" s="187"/>
    </row>
    <row r="289" spans="1:21" ht="12" thickBot="1" x14ac:dyDescent="0.2"/>
    <row r="290" spans="1:21" ht="12" thickBot="1" x14ac:dyDescent="0.2">
      <c r="C290" s="99"/>
      <c r="D290" s="195"/>
      <c r="E290" s="196"/>
      <c r="F290" s="79" t="s">
        <v>77</v>
      </c>
      <c r="G290" s="80" t="s">
        <v>64</v>
      </c>
      <c r="H290" s="80" t="s">
        <v>65</v>
      </c>
      <c r="I290" s="81" t="s">
        <v>66</v>
      </c>
      <c r="J290" s="82" t="s">
        <v>53</v>
      </c>
      <c r="K290" s="82" t="s">
        <v>54</v>
      </c>
      <c r="L290" s="82" t="s">
        <v>55</v>
      </c>
      <c r="M290" s="83" t="s">
        <v>56</v>
      </c>
      <c r="N290" s="197" t="s">
        <v>53</v>
      </c>
      <c r="O290" s="198"/>
      <c r="P290" s="199" t="s">
        <v>54</v>
      </c>
      <c r="Q290" s="200"/>
      <c r="R290" s="199" t="s">
        <v>57</v>
      </c>
      <c r="S290" s="200"/>
      <c r="T290" s="199" t="s">
        <v>58</v>
      </c>
      <c r="U290" s="200"/>
    </row>
    <row r="291" spans="1:21" x14ac:dyDescent="0.15">
      <c r="C291" s="84" t="s">
        <v>78</v>
      </c>
      <c r="D291" s="188" t="s">
        <v>73</v>
      </c>
      <c r="E291" s="189"/>
      <c r="F291" s="85">
        <f>AVERAGE(F244,F246,F248,F250,F252,F254,F256,F258,F260,F262,F264,F266,F268,F270,F272,F274,F276,F278,F280,F282,F284,F286)</f>
        <v>800.64545454545475</v>
      </c>
      <c r="G291" s="85">
        <f>AVERAGE(G244,G246,G248,G250,G252,G254,G256,G258,G260,G262,G264,G266,G268,G270,G272,G274,G276,G278,G280,G282,G284,G286)</f>
        <v>1000.0227272727271</v>
      </c>
      <c r="H291" s="85">
        <f>AVERAGE(H244,H246,H248,H250,H252,H254,H256,H258,H260,H262,H264,H266,H268,H270,H272,H274,H276,H278,H280,H282,H284,H286)</f>
        <v>0</v>
      </c>
      <c r="I291" s="85">
        <f>AVERAGE(I244,I246,I248,I250,I252,I254,I256,I258,I260,I262,I264,I266,I268,I270,I272,I274,I276,I278,I280,I282,I284,I286)</f>
        <v>1991.1227272727274</v>
      </c>
      <c r="J291" s="49"/>
      <c r="K291" s="49"/>
      <c r="L291" s="49"/>
      <c r="M291" s="87"/>
      <c r="N291" s="190"/>
      <c r="O291" s="191"/>
      <c r="P291" s="190"/>
      <c r="Q291" s="191"/>
      <c r="R291" s="190"/>
      <c r="S291" s="191"/>
      <c r="T291" s="190"/>
      <c r="U291" s="191"/>
    </row>
    <row r="292" spans="1:21" ht="12" thickBot="1" x14ac:dyDescent="0.2">
      <c r="C292" s="91" t="s">
        <v>78</v>
      </c>
      <c r="D292" s="192" t="s">
        <v>150</v>
      </c>
      <c r="E292" s="193"/>
      <c r="F292" s="92">
        <v>0</v>
      </c>
      <c r="G292" s="93">
        <v>0</v>
      </c>
      <c r="H292" s="93">
        <v>0</v>
      </c>
      <c r="I292" s="94">
        <v>0</v>
      </c>
      <c r="J292" s="95"/>
      <c r="K292" s="95"/>
      <c r="L292" s="95"/>
      <c r="M292" s="96"/>
      <c r="N292" s="183"/>
      <c r="O292" s="185"/>
      <c r="P292" s="183"/>
      <c r="Q292" s="185"/>
      <c r="R292" s="183"/>
      <c r="S292" s="185"/>
      <c r="T292" s="183"/>
      <c r="U292" s="185"/>
    </row>
    <row r="293" spans="1:21" ht="12" thickBot="1" x14ac:dyDescent="0.2"/>
    <row r="294" spans="1:21" ht="16.5" thickTop="1" thickBot="1" x14ac:dyDescent="0.3">
      <c r="B294" s="127"/>
      <c r="C294" s="128"/>
      <c r="D294" s="129"/>
      <c r="E294" s="129"/>
      <c r="F294" s="129"/>
      <c r="G294" s="129"/>
      <c r="H294" s="129"/>
      <c r="I294" s="129"/>
      <c r="J294" s="139"/>
      <c r="K294" s="137"/>
      <c r="L294" s="137"/>
      <c r="M294" s="137"/>
      <c r="N294" s="128"/>
      <c r="O294" s="128"/>
      <c r="P294" s="128"/>
      <c r="Q294" s="128"/>
      <c r="R294" s="128"/>
      <c r="S294" s="128"/>
      <c r="T294" s="128"/>
      <c r="U294" s="138"/>
    </row>
    <row r="295" spans="1:21" ht="12" thickTop="1" x14ac:dyDescent="0.15"/>
    <row r="296" spans="1:21" ht="12" thickBot="1" x14ac:dyDescent="0.2"/>
    <row r="297" spans="1:21" x14ac:dyDescent="0.15">
      <c r="B297" s="58"/>
      <c r="C297" s="59"/>
      <c r="D297" s="61"/>
      <c r="E297" s="61"/>
      <c r="F297" s="61"/>
      <c r="G297" s="61"/>
      <c r="H297" s="61"/>
      <c r="I297" s="142"/>
      <c r="J297" s="49" t="s">
        <v>53</v>
      </c>
      <c r="K297" s="49" t="s">
        <v>54</v>
      </c>
      <c r="L297" s="50" t="s">
        <v>55</v>
      </c>
      <c r="M297" s="60" t="s">
        <v>56</v>
      </c>
      <c r="N297" s="167" t="s">
        <v>53</v>
      </c>
      <c r="O297" s="168"/>
      <c r="P297" s="169" t="s">
        <v>54</v>
      </c>
      <c r="Q297" s="169"/>
      <c r="R297" s="169" t="s">
        <v>57</v>
      </c>
      <c r="S297" s="169"/>
      <c r="T297" s="169" t="s">
        <v>58</v>
      </c>
      <c r="U297" s="170"/>
    </row>
    <row r="298" spans="1:21" x14ac:dyDescent="0.15">
      <c r="B298" s="68" t="s">
        <v>59</v>
      </c>
      <c r="C298" s="125" t="s">
        <v>60</v>
      </c>
      <c r="D298" s="126" t="s">
        <v>61</v>
      </c>
      <c r="E298" s="126" t="s">
        <v>62</v>
      </c>
      <c r="F298" s="126" t="s">
        <v>63</v>
      </c>
      <c r="G298" s="126" t="s">
        <v>64</v>
      </c>
      <c r="H298" s="126" t="s">
        <v>65</v>
      </c>
      <c r="I298" s="143" t="s">
        <v>66</v>
      </c>
      <c r="J298" s="51" t="s">
        <v>67</v>
      </c>
      <c r="K298" s="51" t="s">
        <v>67</v>
      </c>
      <c r="L298" s="52" t="s">
        <v>67</v>
      </c>
      <c r="M298" s="44" t="s">
        <v>67</v>
      </c>
      <c r="N298" s="171" t="s">
        <v>68</v>
      </c>
      <c r="O298" s="172"/>
      <c r="P298" s="172" t="s">
        <v>69</v>
      </c>
      <c r="Q298" s="172"/>
      <c r="R298" s="172" t="s">
        <v>69</v>
      </c>
      <c r="S298" s="172"/>
      <c r="T298" s="172" t="s">
        <v>69</v>
      </c>
      <c r="U298" s="173"/>
    </row>
    <row r="299" spans="1:21" ht="12" thickBot="1" x14ac:dyDescent="0.2">
      <c r="B299" s="73"/>
      <c r="C299" s="74"/>
      <c r="D299" s="75"/>
      <c r="E299" s="75"/>
      <c r="F299" s="75"/>
      <c r="G299" s="75"/>
      <c r="H299" s="75"/>
      <c r="I299" s="144"/>
      <c r="J299" s="53"/>
      <c r="K299" s="53"/>
      <c r="L299" s="54"/>
      <c r="M299" s="72"/>
      <c r="N299" s="140" t="s">
        <v>70</v>
      </c>
      <c r="O299" s="55">
        <v>0.67146857142857141</v>
      </c>
      <c r="P299" s="56" t="s">
        <v>71</v>
      </c>
      <c r="Q299" s="55">
        <v>0.2058385714285714</v>
      </c>
      <c r="R299" s="57" t="s">
        <v>72</v>
      </c>
      <c r="S299" s="55">
        <v>24.05</v>
      </c>
      <c r="T299" s="56"/>
      <c r="U299" s="141"/>
    </row>
    <row r="300" spans="1:21" x14ac:dyDescent="0.15">
      <c r="A300" s="147"/>
      <c r="B300" s="58" t="s">
        <v>112</v>
      </c>
      <c r="C300" s="59" t="s">
        <v>73</v>
      </c>
      <c r="D300" s="60">
        <v>1.3</v>
      </c>
      <c r="E300" s="61" t="s">
        <v>12</v>
      </c>
      <c r="F300" s="62">
        <v>849.1</v>
      </c>
      <c r="G300" s="62">
        <v>1141.5999999999999</v>
      </c>
      <c r="H300" s="62">
        <v>0</v>
      </c>
      <c r="I300" s="63">
        <v>2157.6</v>
      </c>
      <c r="J300" s="64"/>
      <c r="K300" s="65"/>
      <c r="L300" s="66"/>
      <c r="M300" s="67"/>
      <c r="N300" s="174"/>
      <c r="O300" s="175"/>
      <c r="P300" s="174"/>
      <c r="Q300" s="176"/>
      <c r="R300" s="174"/>
      <c r="S300" s="176"/>
      <c r="T300" s="174"/>
      <c r="U300" s="176"/>
    </row>
    <row r="301" spans="1:21" ht="12" thickBot="1" x14ac:dyDescent="0.2">
      <c r="A301" s="147"/>
      <c r="B301" s="68">
        <v>0</v>
      </c>
      <c r="C301" s="47" t="s">
        <v>150</v>
      </c>
      <c r="D301" s="12">
        <v>0</v>
      </c>
      <c r="E301" s="48">
        <v>0</v>
      </c>
      <c r="F301" s="28">
        <v>0</v>
      </c>
      <c r="G301" s="28">
        <v>0</v>
      </c>
      <c r="H301" s="28">
        <v>0</v>
      </c>
      <c r="I301" s="69">
        <v>0</v>
      </c>
      <c r="J301" s="46"/>
      <c r="K301" s="51"/>
      <c r="L301" s="51"/>
      <c r="M301" s="12"/>
      <c r="N301" s="177"/>
      <c r="O301" s="178"/>
      <c r="P301" s="177"/>
      <c r="Q301" s="179"/>
      <c r="R301" s="177"/>
      <c r="S301" s="179"/>
      <c r="T301" s="182"/>
      <c r="U301" s="181"/>
    </row>
    <row r="302" spans="1:21" x14ac:dyDescent="0.15">
      <c r="A302" s="147"/>
      <c r="B302" s="58" t="s">
        <v>113</v>
      </c>
      <c r="C302" s="59" t="s">
        <v>73</v>
      </c>
      <c r="D302" s="60">
        <v>1.26</v>
      </c>
      <c r="E302" s="61" t="s">
        <v>12</v>
      </c>
      <c r="F302" s="62">
        <v>748.6</v>
      </c>
      <c r="G302" s="62">
        <v>1137.5999999999999</v>
      </c>
      <c r="H302" s="62">
        <v>0</v>
      </c>
      <c r="I302" s="62">
        <v>1976.4</v>
      </c>
      <c r="J302" s="70"/>
      <c r="K302" s="49"/>
      <c r="L302" s="49"/>
      <c r="M302" s="50"/>
      <c r="N302" s="174"/>
      <c r="O302" s="175"/>
      <c r="P302" s="174"/>
      <c r="Q302" s="176"/>
      <c r="R302" s="174"/>
      <c r="S302" s="176"/>
      <c r="T302" s="175"/>
      <c r="U302" s="176"/>
    </row>
    <row r="303" spans="1:21" ht="12" thickBot="1" x14ac:dyDescent="0.2">
      <c r="A303" s="147"/>
      <c r="B303" s="68">
        <v>0</v>
      </c>
      <c r="C303" s="47" t="s">
        <v>150</v>
      </c>
      <c r="D303" s="12">
        <v>0</v>
      </c>
      <c r="E303" s="48">
        <v>0</v>
      </c>
      <c r="F303" s="28">
        <v>0</v>
      </c>
      <c r="G303" s="28">
        <v>0</v>
      </c>
      <c r="H303" s="28">
        <v>0</v>
      </c>
      <c r="I303" s="28">
        <v>0</v>
      </c>
      <c r="J303" s="46"/>
      <c r="K303" s="51"/>
      <c r="L303" s="51"/>
      <c r="M303" s="52"/>
      <c r="N303" s="177"/>
      <c r="O303" s="178"/>
      <c r="P303" s="177"/>
      <c r="Q303" s="179"/>
      <c r="R303" s="177"/>
      <c r="S303" s="179"/>
      <c r="T303" s="180"/>
      <c r="U303" s="181"/>
    </row>
    <row r="304" spans="1:21" hidden="1" x14ac:dyDescent="0.15">
      <c r="B304" s="58" t="s">
        <v>114</v>
      </c>
      <c r="C304" s="59" t="s">
        <v>73</v>
      </c>
      <c r="D304" s="60">
        <v>1.25</v>
      </c>
      <c r="E304" s="61" t="s">
        <v>12</v>
      </c>
      <c r="F304" s="62">
        <v>738.1</v>
      </c>
      <c r="G304" s="62">
        <v>1137.5999999999999</v>
      </c>
      <c r="H304" s="62">
        <v>0</v>
      </c>
      <c r="I304" s="63">
        <v>1957.7</v>
      </c>
      <c r="J304" s="70"/>
      <c r="K304" s="49"/>
      <c r="L304" s="49"/>
      <c r="M304" s="50"/>
      <c r="N304" s="174"/>
      <c r="O304" s="175"/>
      <c r="P304" s="174"/>
      <c r="Q304" s="176"/>
      <c r="R304" s="174"/>
      <c r="S304" s="176"/>
      <c r="T304" s="175"/>
      <c r="U304" s="176"/>
    </row>
    <row r="305" spans="1:21" ht="12" hidden="1" thickBot="1" x14ac:dyDescent="0.2">
      <c r="B305" s="68">
        <v>0</v>
      </c>
      <c r="C305" s="47" t="s">
        <v>150</v>
      </c>
      <c r="D305" s="12">
        <v>0</v>
      </c>
      <c r="E305" s="48">
        <v>0</v>
      </c>
      <c r="F305" s="28">
        <v>0</v>
      </c>
      <c r="G305" s="28">
        <v>0</v>
      </c>
      <c r="H305" s="28">
        <v>0</v>
      </c>
      <c r="I305" s="69">
        <v>0</v>
      </c>
      <c r="J305" s="46"/>
      <c r="K305" s="51"/>
      <c r="L305" s="51"/>
      <c r="M305" s="52"/>
      <c r="N305" s="177"/>
      <c r="O305" s="178"/>
      <c r="P305" s="177"/>
      <c r="Q305" s="179"/>
      <c r="R305" s="177"/>
      <c r="S305" s="179"/>
      <c r="T305" s="180"/>
      <c r="U305" s="181"/>
    </row>
    <row r="306" spans="1:21" hidden="1" x14ac:dyDescent="0.15">
      <c r="B306" s="58" t="s">
        <v>115</v>
      </c>
      <c r="C306" s="59" t="s">
        <v>73</v>
      </c>
      <c r="D306" s="60">
        <v>1.26</v>
      </c>
      <c r="E306" s="61" t="s">
        <v>12</v>
      </c>
      <c r="F306" s="62">
        <v>748.6</v>
      </c>
      <c r="G306" s="62">
        <v>1137.5999999999999</v>
      </c>
      <c r="H306" s="62">
        <v>0</v>
      </c>
      <c r="I306" s="63">
        <v>1976.4</v>
      </c>
      <c r="J306" s="70"/>
      <c r="K306" s="49"/>
      <c r="L306" s="49"/>
      <c r="M306" s="50"/>
      <c r="N306" s="174"/>
      <c r="O306" s="175"/>
      <c r="P306" s="174"/>
      <c r="Q306" s="176"/>
      <c r="R306" s="174"/>
      <c r="S306" s="176"/>
      <c r="T306" s="175"/>
      <c r="U306" s="176"/>
    </row>
    <row r="307" spans="1:21" ht="12" hidden="1" thickBot="1" x14ac:dyDescent="0.2">
      <c r="B307" s="68">
        <v>0</v>
      </c>
      <c r="C307" s="47" t="s">
        <v>150</v>
      </c>
      <c r="D307" s="12">
        <v>0</v>
      </c>
      <c r="E307" s="48">
        <v>0</v>
      </c>
      <c r="F307" s="28">
        <v>0</v>
      </c>
      <c r="G307" s="28">
        <v>0</v>
      </c>
      <c r="H307" s="28">
        <v>0</v>
      </c>
      <c r="I307" s="69">
        <v>0</v>
      </c>
      <c r="J307" s="46"/>
      <c r="K307" s="51"/>
      <c r="L307" s="51"/>
      <c r="M307" s="52"/>
      <c r="N307" s="177"/>
      <c r="O307" s="178"/>
      <c r="P307" s="177"/>
      <c r="Q307" s="179"/>
      <c r="R307" s="177"/>
      <c r="S307" s="179"/>
      <c r="T307" s="180"/>
      <c r="U307" s="181"/>
    </row>
    <row r="308" spans="1:21" hidden="1" x14ac:dyDescent="0.15">
      <c r="B308" s="58" t="s">
        <v>116</v>
      </c>
      <c r="C308" s="59" t="s">
        <v>73</v>
      </c>
      <c r="D308" s="60">
        <v>1.25</v>
      </c>
      <c r="E308" s="61" t="s">
        <v>12</v>
      </c>
      <c r="F308" s="62">
        <v>738.1</v>
      </c>
      <c r="G308" s="62">
        <v>1137.5999999999999</v>
      </c>
      <c r="H308" s="62">
        <v>0</v>
      </c>
      <c r="I308" s="63">
        <v>1957.7</v>
      </c>
      <c r="J308" s="70"/>
      <c r="K308" s="49"/>
      <c r="L308" s="49"/>
      <c r="M308" s="50"/>
      <c r="N308" s="174"/>
      <c r="O308" s="175"/>
      <c r="P308" s="174"/>
      <c r="Q308" s="176"/>
      <c r="R308" s="174"/>
      <c r="S308" s="176"/>
      <c r="T308" s="175"/>
      <c r="U308" s="176"/>
    </row>
    <row r="309" spans="1:21" ht="12" hidden="1" thickBot="1" x14ac:dyDescent="0.2">
      <c r="B309" s="68">
        <v>0</v>
      </c>
      <c r="C309" s="47" t="s">
        <v>150</v>
      </c>
      <c r="D309" s="12">
        <v>0</v>
      </c>
      <c r="E309" s="48">
        <v>0</v>
      </c>
      <c r="F309" s="28">
        <v>0</v>
      </c>
      <c r="G309" s="28">
        <v>0</v>
      </c>
      <c r="H309" s="28">
        <v>0</v>
      </c>
      <c r="I309" s="69">
        <v>0</v>
      </c>
      <c r="J309" s="46"/>
      <c r="K309" s="51"/>
      <c r="L309" s="51"/>
      <c r="M309" s="52"/>
      <c r="N309" s="177"/>
      <c r="O309" s="178"/>
      <c r="P309" s="177"/>
      <c r="Q309" s="179"/>
      <c r="R309" s="177"/>
      <c r="S309" s="179"/>
      <c r="T309" s="180"/>
      <c r="U309" s="181"/>
    </row>
    <row r="310" spans="1:21" hidden="1" x14ac:dyDescent="0.15">
      <c r="B310" s="58" t="s">
        <v>117</v>
      </c>
      <c r="C310" s="59" t="s">
        <v>73</v>
      </c>
      <c r="D310" s="60">
        <v>1.26</v>
      </c>
      <c r="E310" s="61" t="s">
        <v>12</v>
      </c>
      <c r="F310" s="62">
        <v>748.6</v>
      </c>
      <c r="G310" s="62">
        <v>1137.5999999999999</v>
      </c>
      <c r="H310" s="62">
        <v>0</v>
      </c>
      <c r="I310" s="63">
        <v>1976.4</v>
      </c>
      <c r="J310" s="70"/>
      <c r="K310" s="49"/>
      <c r="L310" s="49"/>
      <c r="M310" s="50"/>
      <c r="N310" s="174"/>
      <c r="O310" s="175"/>
      <c r="P310" s="174"/>
      <c r="Q310" s="176"/>
      <c r="R310" s="174"/>
      <c r="S310" s="176"/>
      <c r="T310" s="175"/>
      <c r="U310" s="176"/>
    </row>
    <row r="311" spans="1:21" ht="12" hidden="1" thickBot="1" x14ac:dyDescent="0.2">
      <c r="B311" s="68">
        <v>0</v>
      </c>
      <c r="C311" s="47" t="s">
        <v>150</v>
      </c>
      <c r="D311" s="12">
        <v>0</v>
      </c>
      <c r="E311" s="48">
        <v>0</v>
      </c>
      <c r="F311" s="28">
        <v>0</v>
      </c>
      <c r="G311" s="28">
        <v>0</v>
      </c>
      <c r="H311" s="28">
        <v>0</v>
      </c>
      <c r="I311" s="69">
        <v>0</v>
      </c>
      <c r="J311" s="46"/>
      <c r="K311" s="51"/>
      <c r="L311" s="51"/>
      <c r="M311" s="52"/>
      <c r="N311" s="177"/>
      <c r="O311" s="178"/>
      <c r="P311" s="177"/>
      <c r="Q311" s="179"/>
      <c r="R311" s="177"/>
      <c r="S311" s="179"/>
      <c r="T311" s="180"/>
      <c r="U311" s="181"/>
    </row>
    <row r="312" spans="1:21" hidden="1" x14ac:dyDescent="0.15">
      <c r="B312" s="58" t="s">
        <v>118</v>
      </c>
      <c r="C312" s="59" t="s">
        <v>73</v>
      </c>
      <c r="D312" s="60">
        <v>1.25</v>
      </c>
      <c r="E312" s="61" t="s">
        <v>12</v>
      </c>
      <c r="F312" s="62">
        <v>738.1</v>
      </c>
      <c r="G312" s="62">
        <v>1137.5999999999999</v>
      </c>
      <c r="H312" s="62">
        <v>0</v>
      </c>
      <c r="I312" s="63">
        <v>1957.7</v>
      </c>
      <c r="J312" s="70"/>
      <c r="K312" s="49"/>
      <c r="L312" s="49"/>
      <c r="M312" s="50"/>
      <c r="N312" s="174"/>
      <c r="O312" s="175"/>
      <c r="P312" s="174"/>
      <c r="Q312" s="176"/>
      <c r="R312" s="174"/>
      <c r="S312" s="176"/>
      <c r="T312" s="175"/>
      <c r="U312" s="176"/>
    </row>
    <row r="313" spans="1:21" ht="12" hidden="1" thickBot="1" x14ac:dyDescent="0.2">
      <c r="B313" s="68">
        <v>0</v>
      </c>
      <c r="C313" s="47" t="s">
        <v>150</v>
      </c>
      <c r="D313" s="12">
        <v>0</v>
      </c>
      <c r="E313" s="48">
        <v>0</v>
      </c>
      <c r="F313" s="28">
        <v>0</v>
      </c>
      <c r="G313" s="28">
        <v>0</v>
      </c>
      <c r="H313" s="28">
        <v>0</v>
      </c>
      <c r="I313" s="69">
        <v>0</v>
      </c>
      <c r="J313" s="46"/>
      <c r="K313" s="51"/>
      <c r="L313" s="51"/>
      <c r="M313" s="52"/>
      <c r="N313" s="177"/>
      <c r="O313" s="178"/>
      <c r="P313" s="177"/>
      <c r="Q313" s="179"/>
      <c r="R313" s="177"/>
      <c r="S313" s="179"/>
      <c r="T313" s="180"/>
      <c r="U313" s="181"/>
    </row>
    <row r="314" spans="1:21" hidden="1" x14ac:dyDescent="0.15">
      <c r="B314" s="58" t="s">
        <v>119</v>
      </c>
      <c r="C314" s="59" t="s">
        <v>73</v>
      </c>
      <c r="D314" s="60">
        <v>1.25</v>
      </c>
      <c r="E314" s="61" t="s">
        <v>12</v>
      </c>
      <c r="F314" s="62">
        <v>802.8</v>
      </c>
      <c r="G314" s="62">
        <v>1137.5999999999999</v>
      </c>
      <c r="H314" s="62">
        <v>0</v>
      </c>
      <c r="I314" s="63">
        <v>2072.9</v>
      </c>
      <c r="J314" s="70"/>
      <c r="K314" s="49"/>
      <c r="L314" s="49"/>
      <c r="M314" s="50"/>
      <c r="N314" s="174"/>
      <c r="O314" s="175"/>
      <c r="P314" s="174"/>
      <c r="Q314" s="176"/>
      <c r="R314" s="174"/>
      <c r="S314" s="176"/>
      <c r="T314" s="175"/>
      <c r="U314" s="176"/>
    </row>
    <row r="315" spans="1:21" ht="12" hidden="1" thickBot="1" x14ac:dyDescent="0.2">
      <c r="B315" s="68">
        <v>0</v>
      </c>
      <c r="C315" s="47" t="s">
        <v>150</v>
      </c>
      <c r="D315" s="12">
        <v>0</v>
      </c>
      <c r="E315" s="48">
        <v>0</v>
      </c>
      <c r="F315" s="28">
        <v>0</v>
      </c>
      <c r="G315" s="28">
        <v>0</v>
      </c>
      <c r="H315" s="28">
        <v>0</v>
      </c>
      <c r="I315" s="69">
        <v>0</v>
      </c>
      <c r="J315" s="46"/>
      <c r="K315" s="51"/>
      <c r="L315" s="51"/>
      <c r="M315" s="52"/>
      <c r="N315" s="177"/>
      <c r="O315" s="178"/>
      <c r="P315" s="177"/>
      <c r="Q315" s="179"/>
      <c r="R315" s="177"/>
      <c r="S315" s="179"/>
      <c r="T315" s="180"/>
      <c r="U315" s="181"/>
    </row>
    <row r="316" spans="1:21" x14ac:dyDescent="0.15">
      <c r="A316" s="147"/>
      <c r="B316" s="58" t="s">
        <v>120</v>
      </c>
      <c r="C316" s="59" t="s">
        <v>73</v>
      </c>
      <c r="D316" s="60">
        <v>1.29</v>
      </c>
      <c r="E316" s="61" t="s">
        <v>12</v>
      </c>
      <c r="F316" s="62">
        <v>849.4</v>
      </c>
      <c r="G316" s="62">
        <v>976.3</v>
      </c>
      <c r="H316" s="62">
        <v>0</v>
      </c>
      <c r="I316" s="63">
        <v>2064.6</v>
      </c>
      <c r="J316" s="70"/>
      <c r="K316" s="49"/>
      <c r="L316" s="49"/>
      <c r="M316" s="50"/>
      <c r="N316" s="174"/>
      <c r="O316" s="175"/>
      <c r="P316" s="174"/>
      <c r="Q316" s="176"/>
      <c r="R316" s="174"/>
      <c r="S316" s="176"/>
      <c r="T316" s="175"/>
      <c r="U316" s="176"/>
    </row>
    <row r="317" spans="1:21" ht="12" thickBot="1" x14ac:dyDescent="0.2">
      <c r="A317" s="147"/>
      <c r="B317" s="68">
        <v>0</v>
      </c>
      <c r="C317" s="47" t="s">
        <v>150</v>
      </c>
      <c r="D317" s="12">
        <v>0</v>
      </c>
      <c r="E317" s="48">
        <v>0</v>
      </c>
      <c r="F317" s="28">
        <v>0</v>
      </c>
      <c r="G317" s="28">
        <v>0</v>
      </c>
      <c r="H317" s="28">
        <v>0</v>
      </c>
      <c r="I317" s="69">
        <v>0</v>
      </c>
      <c r="J317" s="46"/>
      <c r="K317" s="51"/>
      <c r="L317" s="51"/>
      <c r="M317" s="52"/>
      <c r="N317" s="177"/>
      <c r="O317" s="178"/>
      <c r="P317" s="177"/>
      <c r="Q317" s="179"/>
      <c r="R317" s="177"/>
      <c r="S317" s="179"/>
      <c r="T317" s="180"/>
      <c r="U317" s="181"/>
    </row>
    <row r="318" spans="1:21" x14ac:dyDescent="0.15">
      <c r="A318" s="147"/>
      <c r="B318" s="58" t="s">
        <v>121</v>
      </c>
      <c r="C318" s="59" t="s">
        <v>73</v>
      </c>
      <c r="D318" s="60">
        <v>1.3</v>
      </c>
      <c r="E318" s="61" t="s">
        <v>12</v>
      </c>
      <c r="F318" s="62">
        <v>807.8</v>
      </c>
      <c r="G318" s="62">
        <v>976.3</v>
      </c>
      <c r="H318" s="62">
        <v>0</v>
      </c>
      <c r="I318" s="63">
        <v>1990.5</v>
      </c>
      <c r="J318" s="70"/>
      <c r="K318" s="49"/>
      <c r="L318" s="49"/>
      <c r="M318" s="60"/>
      <c r="N318" s="174"/>
      <c r="O318" s="175"/>
      <c r="P318" s="174"/>
      <c r="Q318" s="176"/>
      <c r="R318" s="174"/>
      <c r="S318" s="176"/>
      <c r="T318" s="175"/>
      <c r="U318" s="176"/>
    </row>
    <row r="319" spans="1:21" ht="12" thickBot="1" x14ac:dyDescent="0.2">
      <c r="A319" s="147"/>
      <c r="B319" s="68">
        <v>0</v>
      </c>
      <c r="C319" s="47" t="s">
        <v>150</v>
      </c>
      <c r="D319" s="12">
        <v>0</v>
      </c>
      <c r="E319" s="48">
        <v>0</v>
      </c>
      <c r="F319" s="28">
        <v>0</v>
      </c>
      <c r="G319" s="28">
        <v>0</v>
      </c>
      <c r="H319" s="28">
        <v>0</v>
      </c>
      <c r="I319" s="69">
        <v>0</v>
      </c>
      <c r="J319" s="46"/>
      <c r="K319" s="51"/>
      <c r="L319" s="51"/>
      <c r="M319" s="12"/>
      <c r="N319" s="177"/>
      <c r="O319" s="178"/>
      <c r="P319" s="177"/>
      <c r="Q319" s="179"/>
      <c r="R319" s="177"/>
      <c r="S319" s="179"/>
      <c r="T319" s="180"/>
      <c r="U319" s="181"/>
    </row>
    <row r="320" spans="1:21" hidden="1" x14ac:dyDescent="0.15">
      <c r="B320" s="58" t="s">
        <v>122</v>
      </c>
      <c r="C320" s="59" t="s">
        <v>73</v>
      </c>
      <c r="D320" s="60">
        <v>1.3</v>
      </c>
      <c r="E320" s="61" t="s">
        <v>12</v>
      </c>
      <c r="F320" s="62">
        <v>807.8</v>
      </c>
      <c r="G320" s="62">
        <v>976.3</v>
      </c>
      <c r="H320" s="62">
        <v>0</v>
      </c>
      <c r="I320" s="63">
        <v>1990.5</v>
      </c>
      <c r="J320" s="70"/>
      <c r="K320" s="49"/>
      <c r="L320" s="49"/>
      <c r="M320" s="60"/>
      <c r="N320" s="174"/>
      <c r="O320" s="175"/>
      <c r="P320" s="174"/>
      <c r="Q320" s="176"/>
      <c r="R320" s="174"/>
      <c r="S320" s="176"/>
      <c r="T320" s="175"/>
      <c r="U320" s="176"/>
    </row>
    <row r="321" spans="2:21" ht="12" hidden="1" thickBot="1" x14ac:dyDescent="0.2">
      <c r="B321" s="68">
        <v>0</v>
      </c>
      <c r="C321" s="47" t="s">
        <v>150</v>
      </c>
      <c r="D321" s="12">
        <v>0</v>
      </c>
      <c r="E321" s="48">
        <v>0</v>
      </c>
      <c r="F321" s="28">
        <v>0</v>
      </c>
      <c r="G321" s="28">
        <v>0</v>
      </c>
      <c r="H321" s="28">
        <v>0</v>
      </c>
      <c r="I321" s="69">
        <v>0</v>
      </c>
      <c r="J321" s="46"/>
      <c r="K321" s="51"/>
      <c r="L321" s="51"/>
      <c r="M321" s="12"/>
      <c r="N321" s="177"/>
      <c r="O321" s="178"/>
      <c r="P321" s="177"/>
      <c r="Q321" s="179"/>
      <c r="R321" s="177"/>
      <c r="S321" s="179"/>
      <c r="T321" s="180"/>
      <c r="U321" s="181"/>
    </row>
    <row r="322" spans="2:21" hidden="1" x14ac:dyDescent="0.15">
      <c r="B322" s="58" t="s">
        <v>123</v>
      </c>
      <c r="C322" s="59" t="s">
        <v>73</v>
      </c>
      <c r="D322" s="60">
        <v>1.3</v>
      </c>
      <c r="E322" s="61" t="s">
        <v>12</v>
      </c>
      <c r="F322" s="62">
        <v>901.4</v>
      </c>
      <c r="G322" s="62">
        <v>976.3</v>
      </c>
      <c r="H322" s="62">
        <v>0</v>
      </c>
      <c r="I322" s="63">
        <v>2157</v>
      </c>
      <c r="J322" s="70"/>
      <c r="K322" s="49"/>
      <c r="L322" s="49"/>
      <c r="M322" s="60"/>
      <c r="N322" s="174"/>
      <c r="O322" s="175"/>
      <c r="P322" s="174"/>
      <c r="Q322" s="176"/>
      <c r="R322" s="174"/>
      <c r="S322" s="176"/>
      <c r="T322" s="175"/>
      <c r="U322" s="176"/>
    </row>
    <row r="323" spans="2:21" ht="12" hidden="1" thickBot="1" x14ac:dyDescent="0.2">
      <c r="B323" s="68">
        <v>0</v>
      </c>
      <c r="C323" s="47" t="s">
        <v>150</v>
      </c>
      <c r="D323" s="12">
        <v>0</v>
      </c>
      <c r="E323" s="48">
        <v>0</v>
      </c>
      <c r="F323" s="28">
        <v>0</v>
      </c>
      <c r="G323" s="28">
        <v>0</v>
      </c>
      <c r="H323" s="28">
        <v>0</v>
      </c>
      <c r="I323" s="69">
        <v>0</v>
      </c>
      <c r="J323" s="46"/>
      <c r="K323" s="51"/>
      <c r="L323" s="51"/>
      <c r="M323" s="12"/>
      <c r="N323" s="177"/>
      <c r="O323" s="178"/>
      <c r="P323" s="177"/>
      <c r="Q323" s="179"/>
      <c r="R323" s="177"/>
      <c r="S323" s="179"/>
      <c r="T323" s="180"/>
      <c r="U323" s="181"/>
    </row>
    <row r="324" spans="2:21" hidden="1" x14ac:dyDescent="0.15">
      <c r="B324" s="58" t="s">
        <v>124</v>
      </c>
      <c r="C324" s="59" t="s">
        <v>73</v>
      </c>
      <c r="D324" s="60">
        <v>1.25</v>
      </c>
      <c r="E324" s="61" t="s">
        <v>12</v>
      </c>
      <c r="F324" s="62">
        <v>800.1</v>
      </c>
      <c r="G324" s="62">
        <v>1137.5999999999999</v>
      </c>
      <c r="H324" s="62">
        <v>0</v>
      </c>
      <c r="I324" s="63">
        <v>2068.1</v>
      </c>
      <c r="J324" s="70"/>
      <c r="K324" s="49"/>
      <c r="L324" s="49"/>
      <c r="M324" s="60"/>
      <c r="N324" s="174"/>
      <c r="O324" s="175"/>
      <c r="P324" s="174"/>
      <c r="Q324" s="176"/>
      <c r="R324" s="174"/>
      <c r="S324" s="176"/>
      <c r="T324" s="175"/>
      <c r="U324" s="176"/>
    </row>
    <row r="325" spans="2:21" ht="12" hidden="1" thickBot="1" x14ac:dyDescent="0.2">
      <c r="B325" s="68">
        <v>0</v>
      </c>
      <c r="C325" s="47" t="s">
        <v>150</v>
      </c>
      <c r="D325" s="12">
        <v>0</v>
      </c>
      <c r="E325" s="48">
        <v>0</v>
      </c>
      <c r="F325" s="28">
        <v>0</v>
      </c>
      <c r="G325" s="28">
        <v>0</v>
      </c>
      <c r="H325" s="28">
        <v>0</v>
      </c>
      <c r="I325" s="69">
        <v>0</v>
      </c>
      <c r="J325" s="46"/>
      <c r="K325" s="51"/>
      <c r="L325" s="51"/>
      <c r="M325" s="12"/>
      <c r="N325" s="177"/>
      <c r="O325" s="178"/>
      <c r="P325" s="177"/>
      <c r="Q325" s="179"/>
      <c r="R325" s="177"/>
      <c r="S325" s="179"/>
      <c r="T325" s="180"/>
      <c r="U325" s="181"/>
    </row>
    <row r="326" spans="2:21" hidden="1" x14ac:dyDescent="0.15">
      <c r="B326" s="58" t="s">
        <v>125</v>
      </c>
      <c r="C326" s="59" t="s">
        <v>73</v>
      </c>
      <c r="D326" s="60">
        <v>1.26</v>
      </c>
      <c r="E326" s="61" t="s">
        <v>12</v>
      </c>
      <c r="F326" s="62">
        <v>748.6</v>
      </c>
      <c r="G326" s="62">
        <v>1137.5999999999999</v>
      </c>
      <c r="H326" s="62">
        <v>0</v>
      </c>
      <c r="I326" s="63">
        <v>1976.4</v>
      </c>
      <c r="J326" s="70"/>
      <c r="K326" s="49"/>
      <c r="L326" s="49"/>
      <c r="M326" s="60"/>
      <c r="N326" s="174"/>
      <c r="O326" s="175"/>
      <c r="P326" s="174"/>
      <c r="Q326" s="176"/>
      <c r="R326" s="174"/>
      <c r="S326" s="176"/>
      <c r="T326" s="175"/>
      <c r="U326" s="176"/>
    </row>
    <row r="327" spans="2:21" ht="12" hidden="1" thickBot="1" x14ac:dyDescent="0.2">
      <c r="B327" s="68">
        <v>0</v>
      </c>
      <c r="C327" s="47" t="s">
        <v>150</v>
      </c>
      <c r="D327" s="12">
        <v>0</v>
      </c>
      <c r="E327" s="48">
        <v>0</v>
      </c>
      <c r="F327" s="28">
        <v>0</v>
      </c>
      <c r="G327" s="28">
        <v>0</v>
      </c>
      <c r="H327" s="28">
        <v>0</v>
      </c>
      <c r="I327" s="69">
        <v>0</v>
      </c>
      <c r="J327" s="46"/>
      <c r="K327" s="51"/>
      <c r="L327" s="51"/>
      <c r="M327" s="12"/>
      <c r="N327" s="177"/>
      <c r="O327" s="178"/>
      <c r="P327" s="177"/>
      <c r="Q327" s="179"/>
      <c r="R327" s="177"/>
      <c r="S327" s="179"/>
      <c r="T327" s="180"/>
      <c r="U327" s="181"/>
    </row>
    <row r="328" spans="2:21" hidden="1" x14ac:dyDescent="0.15">
      <c r="B328" s="58" t="s">
        <v>126</v>
      </c>
      <c r="C328" s="59" t="s">
        <v>73</v>
      </c>
      <c r="D328" s="60">
        <v>1.25</v>
      </c>
      <c r="E328" s="61" t="s">
        <v>12</v>
      </c>
      <c r="F328" s="62">
        <v>738.1</v>
      </c>
      <c r="G328" s="62">
        <v>1137.5999999999999</v>
      </c>
      <c r="H328" s="62">
        <v>0</v>
      </c>
      <c r="I328" s="63">
        <v>1957.7</v>
      </c>
      <c r="J328" s="70"/>
      <c r="K328" s="49"/>
      <c r="L328" s="49"/>
      <c r="M328" s="60"/>
      <c r="N328" s="174"/>
      <c r="O328" s="175"/>
      <c r="P328" s="174"/>
      <c r="Q328" s="176"/>
      <c r="R328" s="174"/>
      <c r="S328" s="176"/>
      <c r="T328" s="175"/>
      <c r="U328" s="176"/>
    </row>
    <row r="329" spans="2:21" ht="12" hidden="1" thickBot="1" x14ac:dyDescent="0.2">
      <c r="B329" s="68">
        <v>0</v>
      </c>
      <c r="C329" s="47" t="s">
        <v>150</v>
      </c>
      <c r="D329" s="12">
        <v>0</v>
      </c>
      <c r="E329" s="48">
        <v>0</v>
      </c>
      <c r="F329" s="28">
        <v>0</v>
      </c>
      <c r="G329" s="28">
        <v>0</v>
      </c>
      <c r="H329" s="28">
        <v>0</v>
      </c>
      <c r="I329" s="69">
        <v>0</v>
      </c>
      <c r="J329" s="46"/>
      <c r="K329" s="51"/>
      <c r="L329" s="51"/>
      <c r="M329" s="12"/>
      <c r="N329" s="177"/>
      <c r="O329" s="178"/>
      <c r="P329" s="177"/>
      <c r="Q329" s="179"/>
      <c r="R329" s="177"/>
      <c r="S329" s="179"/>
      <c r="T329" s="180"/>
      <c r="U329" s="181"/>
    </row>
    <row r="330" spans="2:21" hidden="1" x14ac:dyDescent="0.15">
      <c r="B330" s="58" t="s">
        <v>127</v>
      </c>
      <c r="C330" s="59" t="s">
        <v>73</v>
      </c>
      <c r="D330" s="60">
        <v>1.26</v>
      </c>
      <c r="E330" s="61" t="s">
        <v>12</v>
      </c>
      <c r="F330" s="62">
        <v>748.6</v>
      </c>
      <c r="G330" s="62">
        <v>1137.5999999999999</v>
      </c>
      <c r="H330" s="62">
        <v>0</v>
      </c>
      <c r="I330" s="63">
        <v>1976.4</v>
      </c>
      <c r="J330" s="70"/>
      <c r="K330" s="49"/>
      <c r="L330" s="49"/>
      <c r="M330" s="60"/>
      <c r="N330" s="174"/>
      <c r="O330" s="175"/>
      <c r="P330" s="174"/>
      <c r="Q330" s="176"/>
      <c r="R330" s="174"/>
      <c r="S330" s="176"/>
      <c r="T330" s="175"/>
      <c r="U330" s="176"/>
    </row>
    <row r="331" spans="2:21" ht="12" hidden="1" thickBot="1" x14ac:dyDescent="0.2">
      <c r="B331" s="68">
        <v>0</v>
      </c>
      <c r="C331" s="47" t="s">
        <v>150</v>
      </c>
      <c r="D331" s="12">
        <v>0</v>
      </c>
      <c r="E331" s="48">
        <v>0</v>
      </c>
      <c r="F331" s="28">
        <v>0</v>
      </c>
      <c r="G331" s="28">
        <v>0</v>
      </c>
      <c r="H331" s="28">
        <v>0</v>
      </c>
      <c r="I331" s="69">
        <v>0</v>
      </c>
      <c r="J331" s="46"/>
      <c r="K331" s="51"/>
      <c r="L331" s="51"/>
      <c r="M331" s="12"/>
      <c r="N331" s="177"/>
      <c r="O331" s="178"/>
      <c r="P331" s="177"/>
      <c r="Q331" s="179"/>
      <c r="R331" s="177"/>
      <c r="S331" s="179"/>
      <c r="T331" s="180"/>
      <c r="U331" s="181"/>
    </row>
    <row r="332" spans="2:21" hidden="1" x14ac:dyDescent="0.15">
      <c r="B332" s="58" t="s">
        <v>128</v>
      </c>
      <c r="C332" s="59" t="s">
        <v>73</v>
      </c>
      <c r="D332" s="60">
        <v>1.25</v>
      </c>
      <c r="E332" s="61" t="s">
        <v>12</v>
      </c>
      <c r="F332" s="62">
        <v>738.1</v>
      </c>
      <c r="G332" s="62">
        <v>1137.5999999999999</v>
      </c>
      <c r="H332" s="62">
        <v>0</v>
      </c>
      <c r="I332" s="63">
        <v>1957.7</v>
      </c>
      <c r="J332" s="64"/>
      <c r="K332" s="65"/>
      <c r="L332" s="66"/>
      <c r="M332" s="67"/>
      <c r="N332" s="174"/>
      <c r="O332" s="175"/>
      <c r="P332" s="174"/>
      <c r="Q332" s="176"/>
      <c r="R332" s="174"/>
      <c r="S332" s="176"/>
      <c r="T332" s="174"/>
      <c r="U332" s="176"/>
    </row>
    <row r="333" spans="2:21" ht="12" hidden="1" thickBot="1" x14ac:dyDescent="0.2">
      <c r="B333" s="68">
        <v>0</v>
      </c>
      <c r="C333" s="47" t="s">
        <v>150</v>
      </c>
      <c r="D333" s="12">
        <v>0</v>
      </c>
      <c r="E333" s="48">
        <v>0</v>
      </c>
      <c r="F333" s="28">
        <v>0</v>
      </c>
      <c r="G333" s="28">
        <v>0</v>
      </c>
      <c r="H333" s="28">
        <v>0</v>
      </c>
      <c r="I333" s="69">
        <v>0</v>
      </c>
      <c r="J333" s="46"/>
      <c r="K333" s="51"/>
      <c r="L333" s="51"/>
      <c r="M333" s="12"/>
      <c r="N333" s="177"/>
      <c r="O333" s="178"/>
      <c r="P333" s="177"/>
      <c r="Q333" s="179"/>
      <c r="R333" s="177"/>
      <c r="S333" s="179"/>
      <c r="T333" s="182"/>
      <c r="U333" s="181"/>
    </row>
    <row r="334" spans="2:21" hidden="1" x14ac:dyDescent="0.15">
      <c r="B334" s="58" t="s">
        <v>129</v>
      </c>
      <c r="C334" s="59" t="s">
        <v>73</v>
      </c>
      <c r="D334" s="60">
        <v>1.26</v>
      </c>
      <c r="E334" s="61" t="s">
        <v>12</v>
      </c>
      <c r="F334" s="62">
        <v>748.6</v>
      </c>
      <c r="G334" s="62">
        <v>1137.5999999999999</v>
      </c>
      <c r="H334" s="62">
        <v>0</v>
      </c>
      <c r="I334" s="62">
        <v>1976.4</v>
      </c>
      <c r="J334" s="70"/>
      <c r="K334" s="49"/>
      <c r="L334" s="49"/>
      <c r="M334" s="50"/>
      <c r="N334" s="174"/>
      <c r="O334" s="175"/>
      <c r="P334" s="174"/>
      <c r="Q334" s="176"/>
      <c r="R334" s="174"/>
      <c r="S334" s="176"/>
      <c r="T334" s="175"/>
      <c r="U334" s="176"/>
    </row>
    <row r="335" spans="2:21" ht="12" hidden="1" thickBot="1" x14ac:dyDescent="0.2">
      <c r="B335" s="68">
        <v>0</v>
      </c>
      <c r="C335" s="47" t="s">
        <v>150</v>
      </c>
      <c r="D335" s="12">
        <v>0</v>
      </c>
      <c r="E335" s="48">
        <v>0</v>
      </c>
      <c r="F335" s="28">
        <v>0</v>
      </c>
      <c r="G335" s="28">
        <v>0</v>
      </c>
      <c r="H335" s="28">
        <v>0</v>
      </c>
      <c r="I335" s="28">
        <v>0</v>
      </c>
      <c r="J335" s="46"/>
      <c r="K335" s="51"/>
      <c r="L335" s="51"/>
      <c r="M335" s="52"/>
      <c r="N335" s="177"/>
      <c r="O335" s="178"/>
      <c r="P335" s="177"/>
      <c r="Q335" s="179"/>
      <c r="R335" s="177"/>
      <c r="S335" s="179"/>
      <c r="T335" s="180"/>
      <c r="U335" s="181"/>
    </row>
    <row r="336" spans="2:21" hidden="1" x14ac:dyDescent="0.15">
      <c r="B336" s="58" t="s">
        <v>130</v>
      </c>
      <c r="C336" s="59" t="s">
        <v>73</v>
      </c>
      <c r="D336" s="60">
        <v>1.25</v>
      </c>
      <c r="E336" s="61" t="s">
        <v>12</v>
      </c>
      <c r="F336" s="62">
        <v>738.1</v>
      </c>
      <c r="G336" s="62">
        <v>1137.5999999999999</v>
      </c>
      <c r="H336" s="62">
        <v>0</v>
      </c>
      <c r="I336" s="63">
        <v>1957.7</v>
      </c>
      <c r="J336" s="70"/>
      <c r="K336" s="49"/>
      <c r="L336" s="49"/>
      <c r="M336" s="50"/>
      <c r="N336" s="174"/>
      <c r="O336" s="175"/>
      <c r="P336" s="174"/>
      <c r="Q336" s="176"/>
      <c r="R336" s="174"/>
      <c r="S336" s="176"/>
      <c r="T336" s="175"/>
      <c r="U336" s="176"/>
    </row>
    <row r="337" spans="2:21" ht="12" hidden="1" thickBot="1" x14ac:dyDescent="0.2">
      <c r="B337" s="68">
        <v>0</v>
      </c>
      <c r="C337" s="47" t="s">
        <v>150</v>
      </c>
      <c r="D337" s="12">
        <v>0</v>
      </c>
      <c r="E337" s="48">
        <v>0</v>
      </c>
      <c r="F337" s="28">
        <v>0</v>
      </c>
      <c r="G337" s="28">
        <v>0</v>
      </c>
      <c r="H337" s="28">
        <v>0</v>
      </c>
      <c r="I337" s="69">
        <v>0</v>
      </c>
      <c r="J337" s="46"/>
      <c r="K337" s="51"/>
      <c r="L337" s="51"/>
      <c r="M337" s="52"/>
      <c r="N337" s="177"/>
      <c r="O337" s="178"/>
      <c r="P337" s="177"/>
      <c r="Q337" s="179"/>
      <c r="R337" s="177"/>
      <c r="S337" s="179"/>
      <c r="T337" s="180"/>
      <c r="U337" s="181"/>
    </row>
    <row r="338" spans="2:21" hidden="1" x14ac:dyDescent="0.15">
      <c r="B338" s="58" t="s">
        <v>131</v>
      </c>
      <c r="C338" s="59" t="s">
        <v>73</v>
      </c>
      <c r="D338" s="60">
        <v>1.25</v>
      </c>
      <c r="E338" s="61" t="s">
        <v>12</v>
      </c>
      <c r="F338" s="62">
        <v>802.8</v>
      </c>
      <c r="G338" s="62">
        <v>1137.5999999999999</v>
      </c>
      <c r="H338" s="62">
        <v>0</v>
      </c>
      <c r="I338" s="63">
        <v>2072.9</v>
      </c>
      <c r="J338" s="70"/>
      <c r="K338" s="49"/>
      <c r="L338" s="49"/>
      <c r="M338" s="50"/>
      <c r="N338" s="174"/>
      <c r="O338" s="175"/>
      <c r="P338" s="174"/>
      <c r="Q338" s="176"/>
      <c r="R338" s="174"/>
      <c r="S338" s="176"/>
      <c r="T338" s="175"/>
      <c r="U338" s="176"/>
    </row>
    <row r="339" spans="2:21" ht="12" hidden="1" thickBot="1" x14ac:dyDescent="0.2">
      <c r="B339" s="68">
        <v>0</v>
      </c>
      <c r="C339" s="47" t="s">
        <v>150</v>
      </c>
      <c r="D339" s="12">
        <v>0</v>
      </c>
      <c r="E339" s="48">
        <v>0</v>
      </c>
      <c r="F339" s="28">
        <v>0</v>
      </c>
      <c r="G339" s="28">
        <v>0</v>
      </c>
      <c r="H339" s="28">
        <v>0</v>
      </c>
      <c r="I339" s="69">
        <v>0</v>
      </c>
      <c r="J339" s="46"/>
      <c r="K339" s="51"/>
      <c r="L339" s="51"/>
      <c r="M339" s="52"/>
      <c r="N339" s="177"/>
      <c r="O339" s="178"/>
      <c r="P339" s="177"/>
      <c r="Q339" s="179"/>
      <c r="R339" s="177"/>
      <c r="S339" s="179"/>
      <c r="T339" s="180"/>
      <c r="U339" s="181"/>
    </row>
    <row r="340" spans="2:21" hidden="1" x14ac:dyDescent="0.15">
      <c r="B340" s="58" t="s">
        <v>132</v>
      </c>
      <c r="C340" s="59" t="s">
        <v>73</v>
      </c>
      <c r="D340" s="60">
        <v>1.28</v>
      </c>
      <c r="E340" s="61" t="s">
        <v>12</v>
      </c>
      <c r="F340" s="62">
        <v>858.3</v>
      </c>
      <c r="G340" s="62">
        <v>976.3</v>
      </c>
      <c r="H340" s="62">
        <v>0</v>
      </c>
      <c r="I340" s="63">
        <v>2080.3000000000002</v>
      </c>
      <c r="J340" s="70"/>
      <c r="K340" s="49"/>
      <c r="L340" s="49"/>
      <c r="M340" s="50"/>
      <c r="N340" s="174"/>
      <c r="O340" s="175"/>
      <c r="P340" s="174"/>
      <c r="Q340" s="176"/>
      <c r="R340" s="174"/>
      <c r="S340" s="176"/>
      <c r="T340" s="175"/>
      <c r="U340" s="176"/>
    </row>
    <row r="341" spans="2:21" ht="12" hidden="1" thickBot="1" x14ac:dyDescent="0.2">
      <c r="B341" s="68">
        <v>0</v>
      </c>
      <c r="C341" s="47" t="s">
        <v>150</v>
      </c>
      <c r="D341" s="12">
        <v>0</v>
      </c>
      <c r="E341" s="48">
        <v>0</v>
      </c>
      <c r="F341" s="28">
        <v>0</v>
      </c>
      <c r="G341" s="28">
        <v>0</v>
      </c>
      <c r="H341" s="28">
        <v>0</v>
      </c>
      <c r="I341" s="69">
        <v>0</v>
      </c>
      <c r="J341" s="46"/>
      <c r="K341" s="51"/>
      <c r="L341" s="51"/>
      <c r="M341" s="52"/>
      <c r="N341" s="177"/>
      <c r="O341" s="178"/>
      <c r="P341" s="177"/>
      <c r="Q341" s="179"/>
      <c r="R341" s="177"/>
      <c r="S341" s="179"/>
      <c r="T341" s="180"/>
      <c r="U341" s="181"/>
    </row>
    <row r="342" spans="2:21" hidden="1" x14ac:dyDescent="0.15">
      <c r="B342" s="58" t="s">
        <v>133</v>
      </c>
      <c r="C342" s="59" t="s">
        <v>73</v>
      </c>
      <c r="D342" s="60">
        <v>1.3</v>
      </c>
      <c r="E342" s="61" t="s">
        <v>12</v>
      </c>
      <c r="F342" s="62">
        <v>807.8</v>
      </c>
      <c r="G342" s="62">
        <v>976.3</v>
      </c>
      <c r="H342" s="62">
        <v>0</v>
      </c>
      <c r="I342" s="63">
        <v>1990.5</v>
      </c>
      <c r="J342" s="70"/>
      <c r="K342" s="49"/>
      <c r="L342" s="49"/>
      <c r="M342" s="50"/>
      <c r="N342" s="174"/>
      <c r="O342" s="175"/>
      <c r="P342" s="174"/>
      <c r="Q342" s="176"/>
      <c r="R342" s="174"/>
      <c r="S342" s="176"/>
      <c r="T342" s="175"/>
      <c r="U342" s="176"/>
    </row>
    <row r="343" spans="2:21" ht="12" hidden="1" thickBot="1" x14ac:dyDescent="0.2">
      <c r="B343" s="68">
        <v>0</v>
      </c>
      <c r="C343" s="47" t="s">
        <v>150</v>
      </c>
      <c r="D343" s="12">
        <v>0</v>
      </c>
      <c r="E343" s="48">
        <v>0</v>
      </c>
      <c r="F343" s="28">
        <v>0</v>
      </c>
      <c r="G343" s="28">
        <v>0</v>
      </c>
      <c r="H343" s="28">
        <v>0</v>
      </c>
      <c r="I343" s="69">
        <v>0</v>
      </c>
      <c r="J343" s="46"/>
      <c r="K343" s="51"/>
      <c r="L343" s="51"/>
      <c r="M343" s="52"/>
      <c r="N343" s="177"/>
      <c r="O343" s="178"/>
      <c r="P343" s="177"/>
      <c r="Q343" s="179"/>
      <c r="R343" s="177"/>
      <c r="S343" s="179"/>
      <c r="T343" s="180"/>
      <c r="U343" s="181"/>
    </row>
    <row r="344" spans="2:21" hidden="1" x14ac:dyDescent="0.15">
      <c r="B344" s="58" t="s">
        <v>134</v>
      </c>
      <c r="C344" s="59" t="s">
        <v>73</v>
      </c>
      <c r="D344" s="60">
        <v>1.3</v>
      </c>
      <c r="E344" s="61" t="s">
        <v>12</v>
      </c>
      <c r="F344" s="62">
        <v>807.8</v>
      </c>
      <c r="G344" s="62">
        <v>976.3</v>
      </c>
      <c r="H344" s="62">
        <v>0</v>
      </c>
      <c r="I344" s="63">
        <v>1990.5</v>
      </c>
      <c r="J344" s="64"/>
      <c r="K344" s="65"/>
      <c r="L344" s="66"/>
      <c r="M344" s="67"/>
      <c r="N344" s="174"/>
      <c r="O344" s="175"/>
      <c r="P344" s="174"/>
      <c r="Q344" s="176"/>
      <c r="R344" s="174"/>
      <c r="S344" s="176"/>
      <c r="T344" s="174"/>
      <c r="U344" s="176"/>
    </row>
    <row r="345" spans="2:21" ht="12" hidden="1" thickBot="1" x14ac:dyDescent="0.2">
      <c r="B345" s="68">
        <v>0</v>
      </c>
      <c r="C345" s="47" t="s">
        <v>150</v>
      </c>
      <c r="D345" s="12">
        <v>0</v>
      </c>
      <c r="E345" s="48">
        <v>0</v>
      </c>
      <c r="F345" s="28">
        <v>0</v>
      </c>
      <c r="G345" s="28">
        <v>0</v>
      </c>
      <c r="H345" s="28">
        <v>0</v>
      </c>
      <c r="I345" s="69">
        <v>0</v>
      </c>
      <c r="J345" s="46"/>
      <c r="K345" s="51"/>
      <c r="L345" s="51"/>
      <c r="M345" s="12"/>
      <c r="N345" s="177"/>
      <c r="O345" s="178"/>
      <c r="P345" s="177"/>
      <c r="Q345" s="179"/>
      <c r="R345" s="177"/>
      <c r="S345" s="179"/>
      <c r="T345" s="182"/>
      <c r="U345" s="181"/>
    </row>
    <row r="346" spans="2:21" hidden="1" x14ac:dyDescent="0.15">
      <c r="B346" s="58" t="s">
        <v>135</v>
      </c>
      <c r="C346" s="59" t="s">
        <v>73</v>
      </c>
      <c r="D346" s="60">
        <v>1.28</v>
      </c>
      <c r="E346" s="61" t="s">
        <v>12</v>
      </c>
      <c r="F346" s="62">
        <v>871.9</v>
      </c>
      <c r="G346" s="62">
        <v>976.3</v>
      </c>
      <c r="H346" s="62">
        <v>0</v>
      </c>
      <c r="I346" s="62">
        <v>2104.6</v>
      </c>
      <c r="J346" s="70"/>
      <c r="K346" s="49"/>
      <c r="L346" s="49"/>
      <c r="M346" s="50"/>
      <c r="N346" s="174"/>
      <c r="O346" s="175"/>
      <c r="P346" s="174"/>
      <c r="Q346" s="176"/>
      <c r="R346" s="174"/>
      <c r="S346" s="176"/>
      <c r="T346" s="175"/>
      <c r="U346" s="176"/>
    </row>
    <row r="347" spans="2:21" ht="12" hidden="1" thickBot="1" x14ac:dyDescent="0.2">
      <c r="B347" s="68">
        <v>0</v>
      </c>
      <c r="C347" s="47" t="s">
        <v>150</v>
      </c>
      <c r="D347" s="12">
        <v>0</v>
      </c>
      <c r="E347" s="48">
        <v>0</v>
      </c>
      <c r="F347" s="28">
        <v>0</v>
      </c>
      <c r="G347" s="28">
        <v>0</v>
      </c>
      <c r="H347" s="28">
        <v>0</v>
      </c>
      <c r="I347" s="28">
        <v>0</v>
      </c>
      <c r="J347" s="46"/>
      <c r="K347" s="51"/>
      <c r="L347" s="51"/>
      <c r="M347" s="52"/>
      <c r="N347" s="177"/>
      <c r="O347" s="178"/>
      <c r="P347" s="177"/>
      <c r="Q347" s="179"/>
      <c r="R347" s="177"/>
      <c r="S347" s="179"/>
      <c r="T347" s="180"/>
      <c r="U347" s="181"/>
    </row>
    <row r="348" spans="2:21" hidden="1" x14ac:dyDescent="0.15">
      <c r="B348" s="58" t="s">
        <v>136</v>
      </c>
      <c r="C348" s="59" t="s">
        <v>73</v>
      </c>
      <c r="D348" s="60">
        <v>1.25</v>
      </c>
      <c r="E348" s="61" t="s">
        <v>12</v>
      </c>
      <c r="F348" s="62">
        <v>802.8</v>
      </c>
      <c r="G348" s="62">
        <v>1137.5999999999999</v>
      </c>
      <c r="H348" s="62">
        <v>0</v>
      </c>
      <c r="I348" s="63">
        <v>2072.9</v>
      </c>
      <c r="J348" s="70"/>
      <c r="K348" s="49"/>
      <c r="L348" s="49"/>
      <c r="M348" s="50"/>
      <c r="N348" s="174"/>
      <c r="O348" s="175"/>
      <c r="P348" s="174"/>
      <c r="Q348" s="176"/>
      <c r="R348" s="174"/>
      <c r="S348" s="176"/>
      <c r="T348" s="175"/>
      <c r="U348" s="176"/>
    </row>
    <row r="349" spans="2:21" ht="12" hidden="1" thickBot="1" x14ac:dyDescent="0.2">
      <c r="B349" s="68">
        <v>0</v>
      </c>
      <c r="C349" s="47" t="s">
        <v>150</v>
      </c>
      <c r="D349" s="12">
        <v>0</v>
      </c>
      <c r="E349" s="48">
        <v>0</v>
      </c>
      <c r="F349" s="28">
        <v>0</v>
      </c>
      <c r="G349" s="28">
        <v>0</v>
      </c>
      <c r="H349" s="28">
        <v>0</v>
      </c>
      <c r="I349" s="69">
        <v>0</v>
      </c>
      <c r="J349" s="46"/>
      <c r="K349" s="51"/>
      <c r="L349" s="51"/>
      <c r="M349" s="52"/>
      <c r="N349" s="177"/>
      <c r="O349" s="178"/>
      <c r="P349" s="177"/>
      <c r="Q349" s="179"/>
      <c r="R349" s="177"/>
      <c r="S349" s="179"/>
      <c r="T349" s="180"/>
      <c r="U349" s="181"/>
    </row>
    <row r="350" spans="2:21" hidden="1" x14ac:dyDescent="0.15">
      <c r="B350" s="58" t="s">
        <v>137</v>
      </c>
      <c r="C350" s="59" t="s">
        <v>73</v>
      </c>
      <c r="D350" s="60">
        <v>1.26</v>
      </c>
      <c r="E350" s="61" t="s">
        <v>12</v>
      </c>
      <c r="F350" s="62">
        <v>748.6</v>
      </c>
      <c r="G350" s="62">
        <v>1137.5999999999999</v>
      </c>
      <c r="H350" s="62">
        <v>0</v>
      </c>
      <c r="I350" s="63">
        <v>1976.4</v>
      </c>
      <c r="J350" s="70"/>
      <c r="K350" s="49"/>
      <c r="L350" s="49"/>
      <c r="M350" s="50"/>
      <c r="N350" s="174"/>
      <c r="O350" s="175"/>
      <c r="P350" s="174"/>
      <c r="Q350" s="176"/>
      <c r="R350" s="174"/>
      <c r="S350" s="176"/>
      <c r="T350" s="175"/>
      <c r="U350" s="176"/>
    </row>
    <row r="351" spans="2:21" ht="12" hidden="1" thickBot="1" x14ac:dyDescent="0.2">
      <c r="B351" s="68">
        <v>0</v>
      </c>
      <c r="C351" s="47" t="s">
        <v>150</v>
      </c>
      <c r="D351" s="12">
        <v>0</v>
      </c>
      <c r="E351" s="48">
        <v>0</v>
      </c>
      <c r="F351" s="28">
        <v>0</v>
      </c>
      <c r="G351" s="28">
        <v>0</v>
      </c>
      <c r="H351" s="28">
        <v>0</v>
      </c>
      <c r="I351" s="69">
        <v>0</v>
      </c>
      <c r="J351" s="46"/>
      <c r="K351" s="51"/>
      <c r="L351" s="51"/>
      <c r="M351" s="52"/>
      <c r="N351" s="177"/>
      <c r="O351" s="178"/>
      <c r="P351" s="177"/>
      <c r="Q351" s="179"/>
      <c r="R351" s="177"/>
      <c r="S351" s="179"/>
      <c r="T351" s="180"/>
      <c r="U351" s="181"/>
    </row>
    <row r="352" spans="2:21" hidden="1" x14ac:dyDescent="0.15">
      <c r="B352" s="58" t="s">
        <v>138</v>
      </c>
      <c r="C352" s="59" t="s">
        <v>73</v>
      </c>
      <c r="D352" s="60">
        <v>1.25</v>
      </c>
      <c r="E352" s="61" t="s">
        <v>12</v>
      </c>
      <c r="F352" s="62">
        <v>738.1</v>
      </c>
      <c r="G352" s="62">
        <v>1137.5999999999999</v>
      </c>
      <c r="H352" s="62">
        <v>0</v>
      </c>
      <c r="I352" s="63">
        <v>1957.7</v>
      </c>
      <c r="J352" s="70"/>
      <c r="K352" s="49"/>
      <c r="L352" s="49"/>
      <c r="M352" s="50"/>
      <c r="N352" s="174"/>
      <c r="O352" s="175"/>
      <c r="P352" s="174"/>
      <c r="Q352" s="176"/>
      <c r="R352" s="174"/>
      <c r="S352" s="176"/>
      <c r="T352" s="175"/>
      <c r="U352" s="176"/>
    </row>
    <row r="353" spans="1:21" ht="12" hidden="1" thickBot="1" x14ac:dyDescent="0.2">
      <c r="B353" s="68">
        <v>0</v>
      </c>
      <c r="C353" s="47" t="s">
        <v>150</v>
      </c>
      <c r="D353" s="12">
        <v>0</v>
      </c>
      <c r="E353" s="48">
        <v>0</v>
      </c>
      <c r="F353" s="28">
        <v>0</v>
      </c>
      <c r="G353" s="28">
        <v>0</v>
      </c>
      <c r="H353" s="28">
        <v>0</v>
      </c>
      <c r="I353" s="69">
        <v>0</v>
      </c>
      <c r="J353" s="46"/>
      <c r="K353" s="51"/>
      <c r="L353" s="51"/>
      <c r="M353" s="52"/>
      <c r="N353" s="177"/>
      <c r="O353" s="178"/>
      <c r="P353" s="177"/>
      <c r="Q353" s="179"/>
      <c r="R353" s="177"/>
      <c r="S353" s="179"/>
      <c r="T353" s="180"/>
      <c r="U353" s="181"/>
    </row>
    <row r="354" spans="1:21" hidden="1" x14ac:dyDescent="0.15">
      <c r="B354" s="58" t="s">
        <v>139</v>
      </c>
      <c r="C354" s="59" t="s">
        <v>73</v>
      </c>
      <c r="D354" s="60">
        <v>1.26</v>
      </c>
      <c r="E354" s="61" t="s">
        <v>12</v>
      </c>
      <c r="F354" s="62">
        <v>748.6</v>
      </c>
      <c r="G354" s="62">
        <v>1137.5999999999999</v>
      </c>
      <c r="H354" s="62">
        <v>0</v>
      </c>
      <c r="I354" s="63">
        <v>1976.4</v>
      </c>
      <c r="J354" s="70"/>
      <c r="K354" s="49"/>
      <c r="L354" s="49"/>
      <c r="M354" s="50"/>
      <c r="N354" s="174"/>
      <c r="O354" s="175"/>
      <c r="P354" s="174"/>
      <c r="Q354" s="176"/>
      <c r="R354" s="174"/>
      <c r="S354" s="176"/>
      <c r="T354" s="175"/>
      <c r="U354" s="176"/>
    </row>
    <row r="355" spans="1:21" ht="12" hidden="1" thickBot="1" x14ac:dyDescent="0.2">
      <c r="B355" s="68">
        <v>0</v>
      </c>
      <c r="C355" s="47" t="s">
        <v>150</v>
      </c>
      <c r="D355" s="12">
        <v>0</v>
      </c>
      <c r="E355" s="48">
        <v>0</v>
      </c>
      <c r="F355" s="28">
        <v>0</v>
      </c>
      <c r="G355" s="28">
        <v>0</v>
      </c>
      <c r="H355" s="28">
        <v>0</v>
      </c>
      <c r="I355" s="69">
        <v>0</v>
      </c>
      <c r="J355" s="46"/>
      <c r="K355" s="51"/>
      <c r="L355" s="51"/>
      <c r="M355" s="52"/>
      <c r="N355" s="177"/>
      <c r="O355" s="178"/>
      <c r="P355" s="177"/>
      <c r="Q355" s="179"/>
      <c r="R355" s="177"/>
      <c r="S355" s="179"/>
      <c r="T355" s="180"/>
      <c r="U355" s="181"/>
    </row>
    <row r="356" spans="1:21" hidden="1" x14ac:dyDescent="0.15">
      <c r="B356" s="58" t="s">
        <v>140</v>
      </c>
      <c r="C356" s="59" t="s">
        <v>73</v>
      </c>
      <c r="D356" s="60">
        <v>1.25</v>
      </c>
      <c r="E356" s="61" t="s">
        <v>12</v>
      </c>
      <c r="F356" s="62">
        <v>738.1</v>
      </c>
      <c r="G356" s="62">
        <v>1137.5999999999999</v>
      </c>
      <c r="H356" s="62">
        <v>0</v>
      </c>
      <c r="I356" s="63">
        <v>1957.7</v>
      </c>
      <c r="J356" s="70"/>
      <c r="K356" s="49"/>
      <c r="L356" s="49"/>
      <c r="M356" s="50"/>
      <c r="N356" s="174"/>
      <c r="O356" s="175"/>
      <c r="P356" s="174"/>
      <c r="Q356" s="176"/>
      <c r="R356" s="174"/>
      <c r="S356" s="176"/>
      <c r="T356" s="175"/>
      <c r="U356" s="176"/>
    </row>
    <row r="357" spans="1:21" ht="12" hidden="1" thickBot="1" x14ac:dyDescent="0.2">
      <c r="B357" s="68">
        <v>0</v>
      </c>
      <c r="C357" s="47" t="s">
        <v>150</v>
      </c>
      <c r="D357" s="12">
        <v>0</v>
      </c>
      <c r="E357" s="48">
        <v>0</v>
      </c>
      <c r="F357" s="28">
        <v>0</v>
      </c>
      <c r="G357" s="28">
        <v>0</v>
      </c>
      <c r="H357" s="28">
        <v>0</v>
      </c>
      <c r="I357" s="69">
        <v>0</v>
      </c>
      <c r="J357" s="46"/>
      <c r="K357" s="51"/>
      <c r="L357" s="51"/>
      <c r="M357" s="52"/>
      <c r="N357" s="177"/>
      <c r="O357" s="178"/>
      <c r="P357" s="177"/>
      <c r="Q357" s="179"/>
      <c r="R357" s="177"/>
      <c r="S357" s="179"/>
      <c r="T357" s="180"/>
      <c r="U357" s="181"/>
    </row>
    <row r="358" spans="1:21" hidden="1" x14ac:dyDescent="0.15">
      <c r="B358" s="58" t="s">
        <v>141</v>
      </c>
      <c r="C358" s="59" t="s">
        <v>73</v>
      </c>
      <c r="D358" s="60">
        <v>1.25</v>
      </c>
      <c r="E358" s="61" t="s">
        <v>12</v>
      </c>
      <c r="F358" s="62">
        <v>745.9</v>
      </c>
      <c r="G358" s="62">
        <v>1137.5999999999999</v>
      </c>
      <c r="H358" s="62">
        <v>0</v>
      </c>
      <c r="I358" s="63">
        <v>1971.6</v>
      </c>
      <c r="J358" s="70"/>
      <c r="K358" s="49"/>
      <c r="L358" s="49"/>
      <c r="M358" s="50"/>
      <c r="N358" s="174"/>
      <c r="O358" s="175"/>
      <c r="P358" s="174"/>
      <c r="Q358" s="176"/>
      <c r="R358" s="174"/>
      <c r="S358" s="176"/>
      <c r="T358" s="175"/>
      <c r="U358" s="176"/>
    </row>
    <row r="359" spans="1:21" ht="12" hidden="1" thickBot="1" x14ac:dyDescent="0.2">
      <c r="B359" s="68">
        <v>0</v>
      </c>
      <c r="C359" s="47" t="s">
        <v>150</v>
      </c>
      <c r="D359" s="12">
        <v>0</v>
      </c>
      <c r="E359" s="48">
        <v>0</v>
      </c>
      <c r="F359" s="28">
        <v>0</v>
      </c>
      <c r="G359" s="28">
        <v>0</v>
      </c>
      <c r="H359" s="28">
        <v>0</v>
      </c>
      <c r="I359" s="69">
        <v>0</v>
      </c>
      <c r="J359" s="46"/>
      <c r="K359" s="51"/>
      <c r="L359" s="51"/>
      <c r="M359" s="52"/>
      <c r="N359" s="177"/>
      <c r="O359" s="178"/>
      <c r="P359" s="177"/>
      <c r="Q359" s="179"/>
      <c r="R359" s="177"/>
      <c r="S359" s="179"/>
      <c r="T359" s="180"/>
      <c r="U359" s="181"/>
    </row>
    <row r="360" spans="1:21" x14ac:dyDescent="0.15">
      <c r="A360" s="147"/>
      <c r="B360" s="58" t="s">
        <v>142</v>
      </c>
      <c r="C360" s="59" t="s">
        <v>73</v>
      </c>
      <c r="D360" s="60">
        <v>1.58</v>
      </c>
      <c r="E360" s="61" t="s">
        <v>14</v>
      </c>
      <c r="F360" s="62">
        <v>781.2</v>
      </c>
      <c r="G360" s="62">
        <v>877</v>
      </c>
      <c r="H360" s="62">
        <v>0</v>
      </c>
      <c r="I360" s="63">
        <v>1886.9</v>
      </c>
      <c r="J360" s="70"/>
      <c r="K360" s="49"/>
      <c r="L360" s="49"/>
      <c r="M360" s="50"/>
      <c r="N360" s="174"/>
      <c r="O360" s="175"/>
      <c r="P360" s="174"/>
      <c r="Q360" s="176"/>
      <c r="R360" s="174"/>
      <c r="S360" s="176"/>
      <c r="T360" s="175"/>
      <c r="U360" s="176"/>
    </row>
    <row r="361" spans="1:21" ht="12" thickBot="1" x14ac:dyDescent="0.2">
      <c r="A361" s="147"/>
      <c r="B361" s="68">
        <v>0</v>
      </c>
      <c r="C361" s="47" t="s">
        <v>150</v>
      </c>
      <c r="D361" s="12">
        <v>0</v>
      </c>
      <c r="E361" s="48">
        <v>0</v>
      </c>
      <c r="F361" s="28">
        <v>0</v>
      </c>
      <c r="G361" s="28">
        <v>0</v>
      </c>
      <c r="H361" s="28">
        <v>0</v>
      </c>
      <c r="I361" s="69">
        <v>0</v>
      </c>
      <c r="J361" s="46"/>
      <c r="K361" s="51"/>
      <c r="L361" s="51"/>
      <c r="M361" s="52"/>
      <c r="N361" s="177"/>
      <c r="O361" s="178"/>
      <c r="P361" s="177"/>
      <c r="Q361" s="179"/>
      <c r="R361" s="177"/>
      <c r="S361" s="179"/>
      <c r="T361" s="180"/>
      <c r="U361" s="181"/>
    </row>
    <row r="362" spans="1:21" x14ac:dyDescent="0.15">
      <c r="A362" s="147"/>
      <c r="B362" s="58" t="s">
        <v>143</v>
      </c>
      <c r="C362" s="59" t="s">
        <v>73</v>
      </c>
      <c r="D362" s="60">
        <v>1.31</v>
      </c>
      <c r="E362" s="61" t="s">
        <v>12</v>
      </c>
      <c r="F362" s="62">
        <v>620.4</v>
      </c>
      <c r="G362" s="62">
        <v>976.3</v>
      </c>
      <c r="H362" s="62">
        <v>0</v>
      </c>
      <c r="I362" s="63">
        <v>1656.8</v>
      </c>
      <c r="J362" s="70"/>
      <c r="K362" s="49"/>
      <c r="L362" s="49"/>
      <c r="M362" s="60"/>
      <c r="N362" s="174"/>
      <c r="O362" s="175"/>
      <c r="P362" s="174"/>
      <c r="Q362" s="176"/>
      <c r="R362" s="174"/>
      <c r="S362" s="176"/>
      <c r="T362" s="175"/>
      <c r="U362" s="176"/>
    </row>
    <row r="363" spans="1:21" ht="12" thickBot="1" x14ac:dyDescent="0.2">
      <c r="A363" s="147"/>
      <c r="B363" s="68">
        <v>0</v>
      </c>
      <c r="C363" s="47" t="s">
        <v>150</v>
      </c>
      <c r="D363" s="12">
        <v>0</v>
      </c>
      <c r="E363" s="48">
        <v>0</v>
      </c>
      <c r="F363" s="28">
        <v>0</v>
      </c>
      <c r="G363" s="28">
        <v>0</v>
      </c>
      <c r="H363" s="28">
        <v>0</v>
      </c>
      <c r="I363" s="69">
        <v>0</v>
      </c>
      <c r="J363" s="46"/>
      <c r="K363" s="51"/>
      <c r="L363" s="51"/>
      <c r="M363" s="12"/>
      <c r="N363" s="177"/>
      <c r="O363" s="178"/>
      <c r="P363" s="177"/>
      <c r="Q363" s="179"/>
      <c r="R363" s="177"/>
      <c r="S363" s="179"/>
      <c r="T363" s="180"/>
      <c r="U363" s="181"/>
    </row>
    <row r="364" spans="1:21" x14ac:dyDescent="0.15">
      <c r="A364" s="147"/>
      <c r="B364" s="58" t="s">
        <v>144</v>
      </c>
      <c r="C364" s="59" t="s">
        <v>73</v>
      </c>
      <c r="D364" s="60">
        <v>1.22</v>
      </c>
      <c r="E364" s="61" t="s">
        <v>12</v>
      </c>
      <c r="F364" s="62">
        <v>514</v>
      </c>
      <c r="G364" s="62">
        <v>995.4</v>
      </c>
      <c r="H364" s="62">
        <v>0</v>
      </c>
      <c r="I364" s="63">
        <v>1478.3</v>
      </c>
      <c r="J364" s="70"/>
      <c r="K364" s="49"/>
      <c r="L364" s="49"/>
      <c r="M364" s="60"/>
      <c r="N364" s="174"/>
      <c r="O364" s="175"/>
      <c r="P364" s="174"/>
      <c r="Q364" s="176"/>
      <c r="R364" s="174"/>
      <c r="S364" s="176"/>
      <c r="T364" s="175"/>
      <c r="U364" s="176"/>
    </row>
    <row r="365" spans="1:21" ht="12" thickBot="1" x14ac:dyDescent="0.2">
      <c r="A365" s="147"/>
      <c r="B365" s="68">
        <v>0</v>
      </c>
      <c r="C365" s="47" t="s">
        <v>150</v>
      </c>
      <c r="D365" s="12">
        <v>0</v>
      </c>
      <c r="E365" s="48">
        <v>0</v>
      </c>
      <c r="F365" s="28">
        <v>0</v>
      </c>
      <c r="G365" s="28">
        <v>0</v>
      </c>
      <c r="H365" s="28">
        <v>0</v>
      </c>
      <c r="I365" s="69">
        <v>0</v>
      </c>
      <c r="J365" s="46"/>
      <c r="K365" s="51"/>
      <c r="L365" s="51"/>
      <c r="M365" s="12"/>
      <c r="N365" s="177"/>
      <c r="O365" s="178"/>
      <c r="P365" s="177"/>
      <c r="Q365" s="179"/>
      <c r="R365" s="177"/>
      <c r="S365" s="179"/>
      <c r="T365" s="180"/>
      <c r="U365" s="181"/>
    </row>
    <row r="366" spans="1:21" hidden="1" x14ac:dyDescent="0.15">
      <c r="B366" s="58" t="s">
        <v>145</v>
      </c>
      <c r="C366" s="59" t="s">
        <v>73</v>
      </c>
      <c r="D366" s="60">
        <v>1.28</v>
      </c>
      <c r="E366" s="61" t="s">
        <v>12</v>
      </c>
      <c r="F366" s="62">
        <v>858.3</v>
      </c>
      <c r="G366" s="62">
        <v>976.3</v>
      </c>
      <c r="H366" s="62">
        <v>0</v>
      </c>
      <c r="I366" s="63">
        <v>2080.3000000000002</v>
      </c>
      <c r="J366" s="70"/>
      <c r="K366" s="49"/>
      <c r="L366" s="49"/>
      <c r="M366" s="60"/>
      <c r="N366" s="174"/>
      <c r="O366" s="175"/>
      <c r="P366" s="174"/>
      <c r="Q366" s="176"/>
      <c r="R366" s="174"/>
      <c r="S366" s="176"/>
      <c r="T366" s="175"/>
      <c r="U366" s="176"/>
    </row>
    <row r="367" spans="1:21" ht="12" hidden="1" thickBot="1" x14ac:dyDescent="0.2">
      <c r="B367" s="68">
        <v>0</v>
      </c>
      <c r="C367" s="47" t="s">
        <v>150</v>
      </c>
      <c r="D367" s="12">
        <v>0</v>
      </c>
      <c r="E367" s="48">
        <v>0</v>
      </c>
      <c r="F367" s="28">
        <v>0</v>
      </c>
      <c r="G367" s="28">
        <v>0</v>
      </c>
      <c r="H367" s="28">
        <v>0</v>
      </c>
      <c r="I367" s="69">
        <v>0</v>
      </c>
      <c r="J367" s="46"/>
      <c r="K367" s="51"/>
      <c r="L367" s="51"/>
      <c r="M367" s="12"/>
      <c r="N367" s="177"/>
      <c r="O367" s="178"/>
      <c r="P367" s="177"/>
      <c r="Q367" s="179"/>
      <c r="R367" s="177"/>
      <c r="S367" s="179"/>
      <c r="T367" s="180"/>
      <c r="U367" s="181"/>
    </row>
    <row r="368" spans="1:21" hidden="1" x14ac:dyDescent="0.15">
      <c r="B368" s="58" t="s">
        <v>146</v>
      </c>
      <c r="C368" s="59" t="s">
        <v>73</v>
      </c>
      <c r="D368" s="60">
        <v>1.3</v>
      </c>
      <c r="E368" s="61" t="s">
        <v>12</v>
      </c>
      <c r="F368" s="62">
        <v>807.8</v>
      </c>
      <c r="G368" s="62">
        <v>976.3</v>
      </c>
      <c r="H368" s="62">
        <v>0</v>
      </c>
      <c r="I368" s="63">
        <v>1990.5</v>
      </c>
      <c r="J368" s="70"/>
      <c r="K368" s="49"/>
      <c r="L368" s="49"/>
      <c r="M368" s="60"/>
      <c r="N368" s="174"/>
      <c r="O368" s="175"/>
      <c r="P368" s="174"/>
      <c r="Q368" s="176"/>
      <c r="R368" s="174"/>
      <c r="S368" s="176"/>
      <c r="T368" s="175"/>
      <c r="U368" s="176"/>
    </row>
    <row r="369" spans="1:21" ht="12" hidden="1" thickBot="1" x14ac:dyDescent="0.2">
      <c r="B369" s="68">
        <v>0</v>
      </c>
      <c r="C369" s="47" t="s">
        <v>150</v>
      </c>
      <c r="D369" s="12">
        <v>0</v>
      </c>
      <c r="E369" s="48">
        <v>0</v>
      </c>
      <c r="F369" s="28">
        <v>0</v>
      </c>
      <c r="G369" s="28">
        <v>0</v>
      </c>
      <c r="H369" s="28">
        <v>0</v>
      </c>
      <c r="I369" s="69">
        <v>0</v>
      </c>
      <c r="J369" s="46"/>
      <c r="K369" s="51"/>
      <c r="L369" s="51"/>
      <c r="M369" s="12"/>
      <c r="N369" s="177"/>
      <c r="O369" s="178"/>
      <c r="P369" s="177"/>
      <c r="Q369" s="179"/>
      <c r="R369" s="177"/>
      <c r="S369" s="179"/>
      <c r="T369" s="180"/>
      <c r="U369" s="181"/>
    </row>
    <row r="370" spans="1:21" hidden="1" x14ac:dyDescent="0.15">
      <c r="B370" s="58" t="s">
        <v>147</v>
      </c>
      <c r="C370" s="59" t="s">
        <v>73</v>
      </c>
      <c r="D370" s="60">
        <v>1.3</v>
      </c>
      <c r="E370" s="61" t="s">
        <v>12</v>
      </c>
      <c r="F370" s="62">
        <v>807.8</v>
      </c>
      <c r="G370" s="62">
        <v>976.3</v>
      </c>
      <c r="H370" s="62">
        <v>0</v>
      </c>
      <c r="I370" s="63">
        <v>1990.5</v>
      </c>
      <c r="J370" s="70"/>
      <c r="K370" s="49"/>
      <c r="L370" s="49"/>
      <c r="M370" s="60"/>
      <c r="N370" s="174"/>
      <c r="O370" s="175"/>
      <c r="P370" s="174"/>
      <c r="Q370" s="176"/>
      <c r="R370" s="174"/>
      <c r="S370" s="176"/>
      <c r="T370" s="175"/>
      <c r="U370" s="176"/>
    </row>
    <row r="371" spans="1:21" ht="12" hidden="1" thickBot="1" x14ac:dyDescent="0.2">
      <c r="B371" s="68">
        <v>0</v>
      </c>
      <c r="C371" s="47" t="s">
        <v>150</v>
      </c>
      <c r="D371" s="12">
        <v>0</v>
      </c>
      <c r="E371" s="48">
        <v>0</v>
      </c>
      <c r="F371" s="28">
        <v>0</v>
      </c>
      <c r="G371" s="28">
        <v>0</v>
      </c>
      <c r="H371" s="28">
        <v>0</v>
      </c>
      <c r="I371" s="69">
        <v>0</v>
      </c>
      <c r="J371" s="46"/>
      <c r="K371" s="51"/>
      <c r="L371" s="51"/>
      <c r="M371" s="12"/>
      <c r="N371" s="177"/>
      <c r="O371" s="178"/>
      <c r="P371" s="177"/>
      <c r="Q371" s="179"/>
      <c r="R371" s="177"/>
      <c r="S371" s="179"/>
      <c r="T371" s="180"/>
      <c r="U371" s="181"/>
    </row>
    <row r="372" spans="1:21" x14ac:dyDescent="0.15">
      <c r="A372" s="147"/>
      <c r="B372" s="58" t="s">
        <v>148</v>
      </c>
      <c r="C372" s="59" t="s">
        <v>73</v>
      </c>
      <c r="D372" s="60">
        <v>1.28</v>
      </c>
      <c r="E372" s="61" t="s">
        <v>12</v>
      </c>
      <c r="F372" s="62">
        <v>827.9</v>
      </c>
      <c r="G372" s="62">
        <v>976.3</v>
      </c>
      <c r="H372" s="62">
        <v>0</v>
      </c>
      <c r="I372" s="63">
        <v>2026.2</v>
      </c>
      <c r="J372" s="70"/>
      <c r="K372" s="49"/>
      <c r="L372" s="49"/>
      <c r="M372" s="60"/>
      <c r="N372" s="174"/>
      <c r="O372" s="175"/>
      <c r="P372" s="174"/>
      <c r="Q372" s="176"/>
      <c r="R372" s="174"/>
      <c r="S372" s="176"/>
      <c r="T372" s="175"/>
      <c r="U372" s="176"/>
    </row>
    <row r="373" spans="1:21" ht="12" thickBot="1" x14ac:dyDescent="0.2">
      <c r="A373" s="147"/>
      <c r="B373" s="68">
        <v>0</v>
      </c>
      <c r="C373" s="47" t="s">
        <v>150</v>
      </c>
      <c r="D373" s="12">
        <v>0</v>
      </c>
      <c r="E373" s="48">
        <v>0</v>
      </c>
      <c r="F373" s="28">
        <v>0</v>
      </c>
      <c r="G373" s="28">
        <v>0</v>
      </c>
      <c r="H373" s="28">
        <v>0</v>
      </c>
      <c r="I373" s="69">
        <v>0</v>
      </c>
      <c r="J373" s="46"/>
      <c r="K373" s="51"/>
      <c r="L373" s="51"/>
      <c r="M373" s="12"/>
      <c r="N373" s="177"/>
      <c r="O373" s="178"/>
      <c r="P373" s="177"/>
      <c r="Q373" s="179"/>
      <c r="R373" s="177"/>
      <c r="S373" s="179"/>
      <c r="T373" s="180"/>
      <c r="U373" s="181"/>
    </row>
    <row r="374" spans="1:21" x14ac:dyDescent="0.15">
      <c r="A374" s="147"/>
      <c r="B374" s="58" t="s">
        <v>149</v>
      </c>
      <c r="C374" s="59" t="s">
        <v>73</v>
      </c>
      <c r="D374" s="60">
        <v>1.24</v>
      </c>
      <c r="E374" s="61" t="s">
        <v>12</v>
      </c>
      <c r="F374" s="62">
        <v>770.2</v>
      </c>
      <c r="G374" s="62">
        <v>1013.2</v>
      </c>
      <c r="H374" s="62">
        <v>0</v>
      </c>
      <c r="I374" s="63">
        <v>1944.4</v>
      </c>
      <c r="J374" s="70"/>
      <c r="K374" s="49"/>
      <c r="L374" s="49"/>
      <c r="M374" s="60"/>
      <c r="N374" s="174"/>
      <c r="O374" s="175"/>
      <c r="P374" s="174"/>
      <c r="Q374" s="176"/>
      <c r="R374" s="174"/>
      <c r="S374" s="176"/>
      <c r="T374" s="175"/>
      <c r="U374" s="176"/>
    </row>
    <row r="375" spans="1:21" ht="12" thickBot="1" x14ac:dyDescent="0.2">
      <c r="A375" s="147"/>
      <c r="B375" s="73">
        <v>0</v>
      </c>
      <c r="C375" s="74" t="s">
        <v>150</v>
      </c>
      <c r="D375" s="72">
        <v>0</v>
      </c>
      <c r="E375" s="75">
        <v>0</v>
      </c>
      <c r="F375" s="76">
        <v>0</v>
      </c>
      <c r="G375" s="76">
        <v>0</v>
      </c>
      <c r="H375" s="76">
        <v>0</v>
      </c>
      <c r="I375" s="77">
        <v>0</v>
      </c>
      <c r="J375" s="71"/>
      <c r="K375" s="53"/>
      <c r="L375" s="53"/>
      <c r="M375" s="72"/>
      <c r="N375" s="183"/>
      <c r="O375" s="184"/>
      <c r="P375" s="183"/>
      <c r="Q375" s="185"/>
      <c r="R375" s="183"/>
      <c r="S375" s="185"/>
      <c r="T375" s="186"/>
      <c r="U375" s="187"/>
    </row>
    <row r="377" spans="1:21" ht="12" thickBot="1" x14ac:dyDescent="0.2"/>
    <row r="378" spans="1:21" ht="12" thickBot="1" x14ac:dyDescent="0.2">
      <c r="C378" s="99"/>
      <c r="D378" s="195"/>
      <c r="E378" s="196"/>
      <c r="F378" s="79" t="s">
        <v>77</v>
      </c>
      <c r="G378" s="80" t="s">
        <v>64</v>
      </c>
      <c r="H378" s="80" t="s">
        <v>65</v>
      </c>
      <c r="I378" s="81" t="s">
        <v>66</v>
      </c>
      <c r="J378" s="82" t="s">
        <v>53</v>
      </c>
      <c r="K378" s="82" t="s">
        <v>54</v>
      </c>
      <c r="L378" s="82" t="s">
        <v>55</v>
      </c>
      <c r="M378" s="83" t="s">
        <v>56</v>
      </c>
      <c r="N378" s="197" t="s">
        <v>53</v>
      </c>
      <c r="O378" s="198"/>
      <c r="P378" s="199" t="s">
        <v>54</v>
      </c>
      <c r="Q378" s="200"/>
      <c r="R378" s="199" t="s">
        <v>57</v>
      </c>
      <c r="S378" s="200"/>
      <c r="T378" s="199" t="s">
        <v>58</v>
      </c>
      <c r="U378" s="200"/>
    </row>
    <row r="379" spans="1:21" x14ac:dyDescent="0.15">
      <c r="C379" s="84" t="s">
        <v>78</v>
      </c>
      <c r="D379" s="188" t="s">
        <v>73</v>
      </c>
      <c r="E379" s="189"/>
      <c r="F379" s="85">
        <f>AVERAGE(F300,F302,F304,F306,F308,F310,F312,F314,F316,F318,F320,F322,F324,F326,F328,F330,F332,F334,F336,F338,F340,F342,F344,F346,F348,F350,F352,F354,F356,F358,F360,F362,F364,F366,F368,F370,F372,F374)</f>
        <v>773.60263157894735</v>
      </c>
      <c r="G379" s="85">
        <f>AVERAGE(G300,G302,G304,G306,G308,G310,G312,G314,G316,G318,G320,G322,G324,G326,G328,G330,G332,G334,G336,G338,G340,G342,G344,G346,G348,G350,G352,G354,G356,G358,G360,G362,G364,G366,G368,G370,G372,G374)</f>
        <v>1068.6499999999999</v>
      </c>
      <c r="H379" s="85">
        <f>AVERAGE(H300,H302,H304,H306,H308,H310,H312,H314,H316,H318,H320,H322,H324,H326,H328,H330,H332,H334,H336,H338,H340,H342,H344,H346,H348,H350,H352,H354,H356,H358,H360,H362,H364,H366,H368,H370,H372,H374)</f>
        <v>0</v>
      </c>
      <c r="I379" s="85">
        <f>AVERAGE(I300,I302,I304,I306,I308,I310,I312,I314,I316,I318,I320,I322,I324,I326,I328,I330,I332,I334,I336,I338,I340,I342,I344,I346,I348,I350,I352,I354,I356,I358,I360,I362,I364,I366,I368,I370,I372,I374)</f>
        <v>1981.8736842105263</v>
      </c>
      <c r="J379" s="49"/>
      <c r="K379" s="49"/>
      <c r="L379" s="49"/>
      <c r="M379" s="87"/>
      <c r="N379" s="190"/>
      <c r="O379" s="191"/>
      <c r="P379" s="190"/>
      <c r="Q379" s="191"/>
      <c r="R379" s="190"/>
      <c r="S379" s="191"/>
      <c r="T379" s="190"/>
      <c r="U379" s="191"/>
    </row>
    <row r="380" spans="1:21" ht="12" thickBot="1" x14ac:dyDescent="0.2">
      <c r="C380" s="91" t="s">
        <v>78</v>
      </c>
      <c r="D380" s="192" t="s">
        <v>150</v>
      </c>
      <c r="E380" s="193"/>
      <c r="F380" s="92">
        <v>0</v>
      </c>
      <c r="G380" s="93">
        <v>0</v>
      </c>
      <c r="H380" s="93">
        <v>0</v>
      </c>
      <c r="I380" s="94">
        <v>0</v>
      </c>
      <c r="J380" s="95"/>
      <c r="K380" s="95"/>
      <c r="L380" s="95"/>
      <c r="M380" s="96"/>
      <c r="N380" s="183"/>
      <c r="O380" s="185"/>
      <c r="P380" s="183"/>
      <c r="Q380" s="185"/>
      <c r="R380" s="183"/>
      <c r="S380" s="185"/>
      <c r="T380" s="183"/>
      <c r="U380" s="185"/>
    </row>
  </sheetData>
  <mergeCells count="1428">
    <mergeCell ref="D379:E379"/>
    <mergeCell ref="N379:O379"/>
    <mergeCell ref="P379:Q379"/>
    <mergeCell ref="R379:S379"/>
    <mergeCell ref="T379:U379"/>
    <mergeCell ref="D380:E380"/>
    <mergeCell ref="N380:O380"/>
    <mergeCell ref="P380:Q380"/>
    <mergeCell ref="R380:S380"/>
    <mergeCell ref="T380:U380"/>
    <mergeCell ref="N374:O374"/>
    <mergeCell ref="P374:Q374"/>
    <mergeCell ref="R374:S374"/>
    <mergeCell ref="T374:U374"/>
    <mergeCell ref="N373:O373"/>
    <mergeCell ref="P373:Q373"/>
    <mergeCell ref="R373:S373"/>
    <mergeCell ref="T373:U373"/>
    <mergeCell ref="N372:O372"/>
    <mergeCell ref="P372:Q372"/>
    <mergeCell ref="R372:S372"/>
    <mergeCell ref="T372:U372"/>
    <mergeCell ref="D378:E378"/>
    <mergeCell ref="N378:O378"/>
    <mergeCell ref="P378:Q378"/>
    <mergeCell ref="R378:S378"/>
    <mergeCell ref="T378:U378"/>
    <mergeCell ref="N375:O375"/>
    <mergeCell ref="P375:Q375"/>
    <mergeCell ref="R375:S375"/>
    <mergeCell ref="T375:U375"/>
    <mergeCell ref="D292:E292"/>
    <mergeCell ref="N292:O292"/>
    <mergeCell ref="P292:Q292"/>
    <mergeCell ref="R292:S292"/>
    <mergeCell ref="T292:U292"/>
    <mergeCell ref="N371:O371"/>
    <mergeCell ref="P371:Q371"/>
    <mergeCell ref="R371:S371"/>
    <mergeCell ref="T371:U371"/>
    <mergeCell ref="N370:O370"/>
    <mergeCell ref="P370:Q370"/>
    <mergeCell ref="R370:S370"/>
    <mergeCell ref="T370:U370"/>
    <mergeCell ref="T368:U368"/>
    <mergeCell ref="N369:O369"/>
    <mergeCell ref="P369:Q369"/>
    <mergeCell ref="R369:S369"/>
    <mergeCell ref="T369:U369"/>
    <mergeCell ref="R364:S364"/>
    <mergeCell ref="T364:U364"/>
    <mergeCell ref="R363:S363"/>
    <mergeCell ref="T363:U363"/>
    <mergeCell ref="N362:O362"/>
    <mergeCell ref="P362:Q362"/>
    <mergeCell ref="R362:S362"/>
    <mergeCell ref="T362:U362"/>
    <mergeCell ref="R361:S361"/>
    <mergeCell ref="T361:U361"/>
    <mergeCell ref="D290:E290"/>
    <mergeCell ref="N290:O290"/>
    <mergeCell ref="P290:Q290"/>
    <mergeCell ref="R290:S290"/>
    <mergeCell ref="T290:U290"/>
    <mergeCell ref="N368:O368"/>
    <mergeCell ref="P368:Q368"/>
    <mergeCell ref="R368:S368"/>
    <mergeCell ref="R367:S367"/>
    <mergeCell ref="T367:U367"/>
    <mergeCell ref="N366:O366"/>
    <mergeCell ref="P366:Q366"/>
    <mergeCell ref="R366:S366"/>
    <mergeCell ref="T366:U366"/>
    <mergeCell ref="R365:S365"/>
    <mergeCell ref="T365:U365"/>
    <mergeCell ref="N364:O364"/>
    <mergeCell ref="P364:Q364"/>
    <mergeCell ref="D291:E291"/>
    <mergeCell ref="N291:O291"/>
    <mergeCell ref="P291:Q291"/>
    <mergeCell ref="R291:S291"/>
    <mergeCell ref="R357:S357"/>
    <mergeCell ref="T357:U357"/>
    <mergeCell ref="N356:O356"/>
    <mergeCell ref="P356:Q356"/>
    <mergeCell ref="R356:S356"/>
    <mergeCell ref="T356:U356"/>
    <mergeCell ref="R355:S355"/>
    <mergeCell ref="T355:U355"/>
    <mergeCell ref="P355:Q355"/>
    <mergeCell ref="N360:O360"/>
    <mergeCell ref="P360:Q360"/>
    <mergeCell ref="R360:S360"/>
    <mergeCell ref="T360:U360"/>
    <mergeCell ref="R359:S359"/>
    <mergeCell ref="T359:U359"/>
    <mergeCell ref="N358:O358"/>
    <mergeCell ref="P358:Q358"/>
    <mergeCell ref="R358:S358"/>
    <mergeCell ref="T358:U358"/>
    <mergeCell ref="R351:S351"/>
    <mergeCell ref="T351:U351"/>
    <mergeCell ref="N350:O350"/>
    <mergeCell ref="P350:Q350"/>
    <mergeCell ref="R350:S350"/>
    <mergeCell ref="T350:U350"/>
    <mergeCell ref="R349:S349"/>
    <mergeCell ref="T349:U349"/>
    <mergeCell ref="N351:O351"/>
    <mergeCell ref="P351:Q351"/>
    <mergeCell ref="N349:O349"/>
    <mergeCell ref="P349:Q349"/>
    <mergeCell ref="N354:O354"/>
    <mergeCell ref="P354:Q354"/>
    <mergeCell ref="R354:S354"/>
    <mergeCell ref="T354:U354"/>
    <mergeCell ref="R353:S353"/>
    <mergeCell ref="T353:U353"/>
    <mergeCell ref="N352:O352"/>
    <mergeCell ref="P352:Q352"/>
    <mergeCell ref="R352:S352"/>
    <mergeCell ref="T352:U352"/>
    <mergeCell ref="N353:O353"/>
    <mergeCell ref="P353:Q353"/>
    <mergeCell ref="R345:S345"/>
    <mergeCell ref="T345:U345"/>
    <mergeCell ref="N344:O344"/>
    <mergeCell ref="P344:Q344"/>
    <mergeCell ref="R344:S344"/>
    <mergeCell ref="T344:U344"/>
    <mergeCell ref="R343:S343"/>
    <mergeCell ref="T343:U343"/>
    <mergeCell ref="N345:O345"/>
    <mergeCell ref="P345:Q345"/>
    <mergeCell ref="N343:O343"/>
    <mergeCell ref="P343:Q343"/>
    <mergeCell ref="N348:O348"/>
    <mergeCell ref="P348:Q348"/>
    <mergeCell ref="R348:S348"/>
    <mergeCell ref="T348:U348"/>
    <mergeCell ref="R347:S347"/>
    <mergeCell ref="T347:U347"/>
    <mergeCell ref="N346:O346"/>
    <mergeCell ref="P346:Q346"/>
    <mergeCell ref="R346:S346"/>
    <mergeCell ref="T346:U346"/>
    <mergeCell ref="N347:O347"/>
    <mergeCell ref="P347:Q347"/>
    <mergeCell ref="R339:S339"/>
    <mergeCell ref="T339:U339"/>
    <mergeCell ref="N338:O338"/>
    <mergeCell ref="P338:Q338"/>
    <mergeCell ref="R338:S338"/>
    <mergeCell ref="T338:U338"/>
    <mergeCell ref="R337:S337"/>
    <mergeCell ref="T337:U337"/>
    <mergeCell ref="N339:O339"/>
    <mergeCell ref="P339:Q339"/>
    <mergeCell ref="N337:O337"/>
    <mergeCell ref="P337:Q337"/>
    <mergeCell ref="N342:O342"/>
    <mergeCell ref="P342:Q342"/>
    <mergeCell ref="R342:S342"/>
    <mergeCell ref="T342:U342"/>
    <mergeCell ref="R341:S341"/>
    <mergeCell ref="T341:U341"/>
    <mergeCell ref="N340:O340"/>
    <mergeCell ref="P340:Q340"/>
    <mergeCell ref="R340:S340"/>
    <mergeCell ref="T340:U340"/>
    <mergeCell ref="N341:O341"/>
    <mergeCell ref="P341:Q341"/>
    <mergeCell ref="R333:S333"/>
    <mergeCell ref="T333:U333"/>
    <mergeCell ref="N332:O332"/>
    <mergeCell ref="P332:Q332"/>
    <mergeCell ref="R332:S332"/>
    <mergeCell ref="T332:U332"/>
    <mergeCell ref="R331:S331"/>
    <mergeCell ref="T331:U331"/>
    <mergeCell ref="N333:O333"/>
    <mergeCell ref="P333:Q333"/>
    <mergeCell ref="N331:O331"/>
    <mergeCell ref="P331:Q331"/>
    <mergeCell ref="N336:O336"/>
    <mergeCell ref="P336:Q336"/>
    <mergeCell ref="R336:S336"/>
    <mergeCell ref="T336:U336"/>
    <mergeCell ref="R335:S335"/>
    <mergeCell ref="T335:U335"/>
    <mergeCell ref="N334:O334"/>
    <mergeCell ref="P334:Q334"/>
    <mergeCell ref="R334:S334"/>
    <mergeCell ref="T334:U334"/>
    <mergeCell ref="N335:O335"/>
    <mergeCell ref="P335:Q335"/>
    <mergeCell ref="R327:S327"/>
    <mergeCell ref="T327:U327"/>
    <mergeCell ref="N326:O326"/>
    <mergeCell ref="P326:Q326"/>
    <mergeCell ref="R326:S326"/>
    <mergeCell ref="T326:U326"/>
    <mergeCell ref="R325:S325"/>
    <mergeCell ref="T325:U325"/>
    <mergeCell ref="N327:O327"/>
    <mergeCell ref="P327:Q327"/>
    <mergeCell ref="N325:O325"/>
    <mergeCell ref="P325:Q325"/>
    <mergeCell ref="N330:O330"/>
    <mergeCell ref="P330:Q330"/>
    <mergeCell ref="R330:S330"/>
    <mergeCell ref="T330:U330"/>
    <mergeCell ref="R329:S329"/>
    <mergeCell ref="T329:U329"/>
    <mergeCell ref="N328:O328"/>
    <mergeCell ref="P328:Q328"/>
    <mergeCell ref="R328:S328"/>
    <mergeCell ref="T328:U328"/>
    <mergeCell ref="N329:O329"/>
    <mergeCell ref="P329:Q329"/>
    <mergeCell ref="R321:S321"/>
    <mergeCell ref="T321:U321"/>
    <mergeCell ref="N320:O320"/>
    <mergeCell ref="P320:Q320"/>
    <mergeCell ref="R320:S320"/>
    <mergeCell ref="T320:U320"/>
    <mergeCell ref="R319:S319"/>
    <mergeCell ref="T319:U319"/>
    <mergeCell ref="N321:O321"/>
    <mergeCell ref="P321:Q321"/>
    <mergeCell ref="N319:O319"/>
    <mergeCell ref="P319:Q319"/>
    <mergeCell ref="N324:O324"/>
    <mergeCell ref="P324:Q324"/>
    <mergeCell ref="R324:S324"/>
    <mergeCell ref="T324:U324"/>
    <mergeCell ref="R323:S323"/>
    <mergeCell ref="T323:U323"/>
    <mergeCell ref="N322:O322"/>
    <mergeCell ref="P322:Q322"/>
    <mergeCell ref="R322:S322"/>
    <mergeCell ref="T322:U322"/>
    <mergeCell ref="N323:O323"/>
    <mergeCell ref="P323:Q323"/>
    <mergeCell ref="R315:S315"/>
    <mergeCell ref="T315:U315"/>
    <mergeCell ref="N314:O314"/>
    <mergeCell ref="P314:Q314"/>
    <mergeCell ref="R314:S314"/>
    <mergeCell ref="T314:U314"/>
    <mergeCell ref="R313:S313"/>
    <mergeCell ref="T313:U313"/>
    <mergeCell ref="N315:O315"/>
    <mergeCell ref="P315:Q315"/>
    <mergeCell ref="N313:O313"/>
    <mergeCell ref="P313:Q313"/>
    <mergeCell ref="N318:O318"/>
    <mergeCell ref="P318:Q318"/>
    <mergeCell ref="R318:S318"/>
    <mergeCell ref="T318:U318"/>
    <mergeCell ref="R317:S317"/>
    <mergeCell ref="T317:U317"/>
    <mergeCell ref="N316:O316"/>
    <mergeCell ref="P316:Q316"/>
    <mergeCell ref="R316:S316"/>
    <mergeCell ref="T316:U316"/>
    <mergeCell ref="N317:O317"/>
    <mergeCell ref="P317:Q317"/>
    <mergeCell ref="R309:S309"/>
    <mergeCell ref="T309:U309"/>
    <mergeCell ref="N308:O308"/>
    <mergeCell ref="P308:Q308"/>
    <mergeCell ref="R308:S308"/>
    <mergeCell ref="T308:U308"/>
    <mergeCell ref="R307:S307"/>
    <mergeCell ref="T307:U307"/>
    <mergeCell ref="N309:O309"/>
    <mergeCell ref="P309:Q309"/>
    <mergeCell ref="N307:O307"/>
    <mergeCell ref="P307:Q307"/>
    <mergeCell ref="N312:O312"/>
    <mergeCell ref="P312:Q312"/>
    <mergeCell ref="R312:S312"/>
    <mergeCell ref="T312:U312"/>
    <mergeCell ref="R311:S311"/>
    <mergeCell ref="T311:U311"/>
    <mergeCell ref="N310:O310"/>
    <mergeCell ref="P310:Q310"/>
    <mergeCell ref="R310:S310"/>
    <mergeCell ref="T310:U310"/>
    <mergeCell ref="N311:O311"/>
    <mergeCell ref="P311:Q311"/>
    <mergeCell ref="R303:S303"/>
    <mergeCell ref="T303:U303"/>
    <mergeCell ref="N302:O302"/>
    <mergeCell ref="P302:Q302"/>
    <mergeCell ref="R302:S302"/>
    <mergeCell ref="T302:U302"/>
    <mergeCell ref="R301:S301"/>
    <mergeCell ref="T301:U301"/>
    <mergeCell ref="N303:O303"/>
    <mergeCell ref="P303:Q303"/>
    <mergeCell ref="N301:O301"/>
    <mergeCell ref="P301:Q301"/>
    <mergeCell ref="N306:O306"/>
    <mergeCell ref="P306:Q306"/>
    <mergeCell ref="R306:S306"/>
    <mergeCell ref="T306:U306"/>
    <mergeCell ref="R305:S305"/>
    <mergeCell ref="T305:U305"/>
    <mergeCell ref="N304:O304"/>
    <mergeCell ref="P304:Q304"/>
    <mergeCell ref="R304:S304"/>
    <mergeCell ref="T304:U304"/>
    <mergeCell ref="N305:O305"/>
    <mergeCell ref="P305:Q305"/>
    <mergeCell ref="N286:O286"/>
    <mergeCell ref="P286:Q286"/>
    <mergeCell ref="R286:S286"/>
    <mergeCell ref="T286:U286"/>
    <mergeCell ref="R285:S285"/>
    <mergeCell ref="T285:U285"/>
    <mergeCell ref="N284:O284"/>
    <mergeCell ref="P284:Q284"/>
    <mergeCell ref="R284:S284"/>
    <mergeCell ref="T284:U284"/>
    <mergeCell ref="N285:O285"/>
    <mergeCell ref="P285:Q285"/>
    <mergeCell ref="N300:O300"/>
    <mergeCell ref="P300:Q300"/>
    <mergeCell ref="R300:S300"/>
    <mergeCell ref="T300:U300"/>
    <mergeCell ref="R297:S297"/>
    <mergeCell ref="T297:U297"/>
    <mergeCell ref="N298:O298"/>
    <mergeCell ref="P298:Q298"/>
    <mergeCell ref="R298:S298"/>
    <mergeCell ref="T298:U298"/>
    <mergeCell ref="R287:S287"/>
    <mergeCell ref="T287:U287"/>
    <mergeCell ref="N297:O297"/>
    <mergeCell ref="P297:Q297"/>
    <mergeCell ref="N287:O287"/>
    <mergeCell ref="P287:Q287"/>
    <mergeCell ref="T291:U291"/>
    <mergeCell ref="N280:O280"/>
    <mergeCell ref="P280:Q280"/>
    <mergeCell ref="R280:S280"/>
    <mergeCell ref="T280:U280"/>
    <mergeCell ref="R279:S279"/>
    <mergeCell ref="T279:U279"/>
    <mergeCell ref="N278:O278"/>
    <mergeCell ref="P278:Q278"/>
    <mergeCell ref="R278:S278"/>
    <mergeCell ref="T278:U278"/>
    <mergeCell ref="N279:O279"/>
    <mergeCell ref="P279:Q279"/>
    <mergeCell ref="R283:S283"/>
    <mergeCell ref="T283:U283"/>
    <mergeCell ref="N282:O282"/>
    <mergeCell ref="P282:Q282"/>
    <mergeCell ref="R282:S282"/>
    <mergeCell ref="T282:U282"/>
    <mergeCell ref="R281:S281"/>
    <mergeCell ref="T281:U281"/>
    <mergeCell ref="N283:O283"/>
    <mergeCell ref="P283:Q283"/>
    <mergeCell ref="N281:O281"/>
    <mergeCell ref="P281:Q281"/>
    <mergeCell ref="N274:O274"/>
    <mergeCell ref="P274:Q274"/>
    <mergeCell ref="R274:S274"/>
    <mergeCell ref="T274:U274"/>
    <mergeCell ref="R273:S273"/>
    <mergeCell ref="T273:U273"/>
    <mergeCell ref="N272:O272"/>
    <mergeCell ref="P272:Q272"/>
    <mergeCell ref="R272:S272"/>
    <mergeCell ref="T272:U272"/>
    <mergeCell ref="N273:O273"/>
    <mergeCell ref="P273:Q273"/>
    <mergeCell ref="R277:S277"/>
    <mergeCell ref="T277:U277"/>
    <mergeCell ref="N276:O276"/>
    <mergeCell ref="P276:Q276"/>
    <mergeCell ref="R276:S276"/>
    <mergeCell ref="T276:U276"/>
    <mergeCell ref="R275:S275"/>
    <mergeCell ref="T275:U275"/>
    <mergeCell ref="N277:O277"/>
    <mergeCell ref="P277:Q277"/>
    <mergeCell ref="N275:O275"/>
    <mergeCell ref="P275:Q275"/>
    <mergeCell ref="N268:O268"/>
    <mergeCell ref="P268:Q268"/>
    <mergeCell ref="R268:S268"/>
    <mergeCell ref="T268:U268"/>
    <mergeCell ref="R267:S267"/>
    <mergeCell ref="T267:U267"/>
    <mergeCell ref="N266:O266"/>
    <mergeCell ref="P266:Q266"/>
    <mergeCell ref="R266:S266"/>
    <mergeCell ref="T266:U266"/>
    <mergeCell ref="N267:O267"/>
    <mergeCell ref="P267:Q267"/>
    <mergeCell ref="R271:S271"/>
    <mergeCell ref="T271:U271"/>
    <mergeCell ref="N270:O270"/>
    <mergeCell ref="P270:Q270"/>
    <mergeCell ref="R270:S270"/>
    <mergeCell ref="T270:U270"/>
    <mergeCell ref="R269:S269"/>
    <mergeCell ref="T269:U269"/>
    <mergeCell ref="N271:O271"/>
    <mergeCell ref="P271:Q271"/>
    <mergeCell ref="N269:O269"/>
    <mergeCell ref="P269:Q269"/>
    <mergeCell ref="N261:O261"/>
    <mergeCell ref="P261:Q261"/>
    <mergeCell ref="R261:S261"/>
    <mergeCell ref="T261:U261"/>
    <mergeCell ref="N260:O260"/>
    <mergeCell ref="P260:Q260"/>
    <mergeCell ref="R264:S264"/>
    <mergeCell ref="T264:U264"/>
    <mergeCell ref="N265:O265"/>
    <mergeCell ref="P265:Q265"/>
    <mergeCell ref="R265:S265"/>
    <mergeCell ref="T265:U265"/>
    <mergeCell ref="R262:S262"/>
    <mergeCell ref="T262:U262"/>
    <mergeCell ref="N263:O263"/>
    <mergeCell ref="P263:Q263"/>
    <mergeCell ref="R263:S263"/>
    <mergeCell ref="T263:U263"/>
    <mergeCell ref="N264:O264"/>
    <mergeCell ref="P264:Q264"/>
    <mergeCell ref="N262:O262"/>
    <mergeCell ref="P262:Q262"/>
    <mergeCell ref="R258:S258"/>
    <mergeCell ref="T258:U258"/>
    <mergeCell ref="N259:O259"/>
    <mergeCell ref="P259:Q259"/>
    <mergeCell ref="R259:S259"/>
    <mergeCell ref="T259:U259"/>
    <mergeCell ref="R256:S256"/>
    <mergeCell ref="T256:U256"/>
    <mergeCell ref="N257:O257"/>
    <mergeCell ref="P257:Q257"/>
    <mergeCell ref="R257:S257"/>
    <mergeCell ref="T257:U257"/>
    <mergeCell ref="N258:O258"/>
    <mergeCell ref="P258:Q258"/>
    <mergeCell ref="N256:O256"/>
    <mergeCell ref="P256:Q256"/>
    <mergeCell ref="R260:S260"/>
    <mergeCell ref="T260:U260"/>
    <mergeCell ref="N253:O253"/>
    <mergeCell ref="P253:Q253"/>
    <mergeCell ref="R253:S253"/>
    <mergeCell ref="T253:U253"/>
    <mergeCell ref="R250:S250"/>
    <mergeCell ref="T250:U250"/>
    <mergeCell ref="N251:O251"/>
    <mergeCell ref="P251:Q251"/>
    <mergeCell ref="R251:S251"/>
    <mergeCell ref="T251:U251"/>
    <mergeCell ref="N252:O252"/>
    <mergeCell ref="P252:Q252"/>
    <mergeCell ref="N250:O250"/>
    <mergeCell ref="P250:Q250"/>
    <mergeCell ref="R254:S254"/>
    <mergeCell ref="T254:U254"/>
    <mergeCell ref="N255:O255"/>
    <mergeCell ref="P255:Q255"/>
    <mergeCell ref="R255:S255"/>
    <mergeCell ref="T255:U255"/>
    <mergeCell ref="N254:O254"/>
    <mergeCell ref="P254:Q254"/>
    <mergeCell ref="N245:O245"/>
    <mergeCell ref="P245:Q245"/>
    <mergeCell ref="R245:S245"/>
    <mergeCell ref="T245:U245"/>
    <mergeCell ref="N246:O246"/>
    <mergeCell ref="P246:Q246"/>
    <mergeCell ref="P242:Q242"/>
    <mergeCell ref="R242:S242"/>
    <mergeCell ref="R248:S248"/>
    <mergeCell ref="T248:U248"/>
    <mergeCell ref="N249:O249"/>
    <mergeCell ref="P249:Q249"/>
    <mergeCell ref="R249:S249"/>
    <mergeCell ref="T249:U249"/>
    <mergeCell ref="N248:O248"/>
    <mergeCell ref="P248:Q248"/>
    <mergeCell ref="R252:S252"/>
    <mergeCell ref="T252:U252"/>
    <mergeCell ref="P234:Q234"/>
    <mergeCell ref="R234:S234"/>
    <mergeCell ref="T234:U234"/>
    <mergeCell ref="N241:O241"/>
    <mergeCell ref="P241:Q241"/>
    <mergeCell ref="R241:S241"/>
    <mergeCell ref="T241:U241"/>
    <mergeCell ref="N242:O242"/>
    <mergeCell ref="N367:O367"/>
    <mergeCell ref="P367:Q367"/>
    <mergeCell ref="N365:O365"/>
    <mergeCell ref="P365:Q365"/>
    <mergeCell ref="N363:O363"/>
    <mergeCell ref="P363:Q363"/>
    <mergeCell ref="N361:O361"/>
    <mergeCell ref="P361:Q361"/>
    <mergeCell ref="N359:O359"/>
    <mergeCell ref="P359:Q359"/>
    <mergeCell ref="N357:O357"/>
    <mergeCell ref="P357:Q357"/>
    <mergeCell ref="N355:O355"/>
    <mergeCell ref="R246:S246"/>
    <mergeCell ref="T246:U246"/>
    <mergeCell ref="N247:O247"/>
    <mergeCell ref="P247:Q247"/>
    <mergeCell ref="R247:S247"/>
    <mergeCell ref="T247:U247"/>
    <mergeCell ref="T242:U242"/>
    <mergeCell ref="N244:O244"/>
    <mergeCell ref="P244:Q244"/>
    <mergeCell ref="R244:S244"/>
    <mergeCell ref="T244:U244"/>
    <mergeCell ref="D231:E231"/>
    <mergeCell ref="N231:O231"/>
    <mergeCell ref="P231:Q231"/>
    <mergeCell ref="R231:S231"/>
    <mergeCell ref="T231:U231"/>
    <mergeCell ref="D232:E232"/>
    <mergeCell ref="N232:O232"/>
    <mergeCell ref="P232:Q232"/>
    <mergeCell ref="R232:S232"/>
    <mergeCell ref="T232:U232"/>
    <mergeCell ref="D237:E237"/>
    <mergeCell ref="N237:O237"/>
    <mergeCell ref="P237:Q237"/>
    <mergeCell ref="R237:S237"/>
    <mergeCell ref="T237:U237"/>
    <mergeCell ref="D235:E235"/>
    <mergeCell ref="N235:O235"/>
    <mergeCell ref="P235:Q235"/>
    <mergeCell ref="R235:S235"/>
    <mergeCell ref="T235:U235"/>
    <mergeCell ref="D236:E236"/>
    <mergeCell ref="N236:O236"/>
    <mergeCell ref="P236:Q236"/>
    <mergeCell ref="R236:S236"/>
    <mergeCell ref="T236:U236"/>
    <mergeCell ref="D233:E233"/>
    <mergeCell ref="N233:O233"/>
    <mergeCell ref="P233:Q233"/>
    <mergeCell ref="R233:S233"/>
    <mergeCell ref="T233:U233"/>
    <mergeCell ref="D234:E234"/>
    <mergeCell ref="N234:O234"/>
    <mergeCell ref="D229:E229"/>
    <mergeCell ref="N229:O229"/>
    <mergeCell ref="P229:Q229"/>
    <mergeCell ref="R229:S229"/>
    <mergeCell ref="T229:U229"/>
    <mergeCell ref="D230:E230"/>
    <mergeCell ref="N230:O230"/>
    <mergeCell ref="P230:Q230"/>
    <mergeCell ref="R230:S230"/>
    <mergeCell ref="T230:U230"/>
    <mergeCell ref="N225:O225"/>
    <mergeCell ref="P225:Q225"/>
    <mergeCell ref="R225:S225"/>
    <mergeCell ref="T225:U225"/>
    <mergeCell ref="D228:E228"/>
    <mergeCell ref="N228:O228"/>
    <mergeCell ref="P228:Q228"/>
    <mergeCell ref="R228:S228"/>
    <mergeCell ref="T228:U228"/>
    <mergeCell ref="N223:O223"/>
    <mergeCell ref="P223:Q223"/>
    <mergeCell ref="R223:S223"/>
    <mergeCell ref="T223:U223"/>
    <mergeCell ref="N224:O224"/>
    <mergeCell ref="P224:Q224"/>
    <mergeCell ref="R224:S224"/>
    <mergeCell ref="T224:U224"/>
    <mergeCell ref="N221:O221"/>
    <mergeCell ref="P221:Q221"/>
    <mergeCell ref="R221:S221"/>
    <mergeCell ref="T221:U221"/>
    <mergeCell ref="N222:O222"/>
    <mergeCell ref="P222:Q222"/>
    <mergeCell ref="R222:S222"/>
    <mergeCell ref="T222:U222"/>
    <mergeCell ref="N219:O219"/>
    <mergeCell ref="P219:Q219"/>
    <mergeCell ref="R219:S219"/>
    <mergeCell ref="T219:U219"/>
    <mergeCell ref="N220:O220"/>
    <mergeCell ref="P220:Q220"/>
    <mergeCell ref="R220:S220"/>
    <mergeCell ref="T220:U220"/>
    <mergeCell ref="N217:O217"/>
    <mergeCell ref="P217:Q217"/>
    <mergeCell ref="R217:S217"/>
    <mergeCell ref="T217:U217"/>
    <mergeCell ref="N218:O218"/>
    <mergeCell ref="P218:Q218"/>
    <mergeCell ref="R218:S218"/>
    <mergeCell ref="T218:U218"/>
    <mergeCell ref="N215:O215"/>
    <mergeCell ref="P215:Q215"/>
    <mergeCell ref="R215:S215"/>
    <mergeCell ref="T215:U215"/>
    <mergeCell ref="N216:O216"/>
    <mergeCell ref="P216:Q216"/>
    <mergeCell ref="R216:S216"/>
    <mergeCell ref="T216:U216"/>
    <mergeCell ref="N213:O213"/>
    <mergeCell ref="P213:Q213"/>
    <mergeCell ref="R213:S213"/>
    <mergeCell ref="T213:U213"/>
    <mergeCell ref="N214:O214"/>
    <mergeCell ref="P214:Q214"/>
    <mergeCell ref="R214:S214"/>
    <mergeCell ref="T214:U214"/>
    <mergeCell ref="N211:O211"/>
    <mergeCell ref="P211:Q211"/>
    <mergeCell ref="R211:S211"/>
    <mergeCell ref="T211:U211"/>
    <mergeCell ref="N212:O212"/>
    <mergeCell ref="P212:Q212"/>
    <mergeCell ref="R212:S212"/>
    <mergeCell ref="T212:U212"/>
    <mergeCell ref="N209:O209"/>
    <mergeCell ref="P209:Q209"/>
    <mergeCell ref="R209:S209"/>
    <mergeCell ref="T209:U209"/>
    <mergeCell ref="N210:O210"/>
    <mergeCell ref="P210:Q210"/>
    <mergeCell ref="R210:S210"/>
    <mergeCell ref="T210:U210"/>
    <mergeCell ref="N207:O207"/>
    <mergeCell ref="P207:Q207"/>
    <mergeCell ref="R207:S207"/>
    <mergeCell ref="T207:U207"/>
    <mergeCell ref="N208:O208"/>
    <mergeCell ref="P208:Q208"/>
    <mergeCell ref="R208:S208"/>
    <mergeCell ref="T208:U208"/>
    <mergeCell ref="N205:O205"/>
    <mergeCell ref="P205:Q205"/>
    <mergeCell ref="R205:S205"/>
    <mergeCell ref="T205:U205"/>
    <mergeCell ref="N206:O206"/>
    <mergeCell ref="P206:Q206"/>
    <mergeCell ref="R206:S206"/>
    <mergeCell ref="T206:U206"/>
    <mergeCell ref="N203:O203"/>
    <mergeCell ref="P203:Q203"/>
    <mergeCell ref="R203:S203"/>
    <mergeCell ref="T203:U203"/>
    <mergeCell ref="N204:O204"/>
    <mergeCell ref="P204:Q204"/>
    <mergeCell ref="R204:S204"/>
    <mergeCell ref="T204:U204"/>
    <mergeCell ref="N201:O201"/>
    <mergeCell ref="P201:Q201"/>
    <mergeCell ref="R201:S201"/>
    <mergeCell ref="T201:U201"/>
    <mergeCell ref="N202:O202"/>
    <mergeCell ref="P202:Q202"/>
    <mergeCell ref="R202:S202"/>
    <mergeCell ref="T202:U202"/>
    <mergeCell ref="N199:O199"/>
    <mergeCell ref="P199:Q199"/>
    <mergeCell ref="R199:S199"/>
    <mergeCell ref="T199:U199"/>
    <mergeCell ref="N200:O200"/>
    <mergeCell ref="P200:Q200"/>
    <mergeCell ref="R200:S200"/>
    <mergeCell ref="T200:U200"/>
    <mergeCell ref="N197:O197"/>
    <mergeCell ref="P197:Q197"/>
    <mergeCell ref="R197:S197"/>
    <mergeCell ref="T197:U197"/>
    <mergeCell ref="N198:O198"/>
    <mergeCell ref="P198:Q198"/>
    <mergeCell ref="R198:S198"/>
    <mergeCell ref="T198:U198"/>
    <mergeCell ref="N195:O195"/>
    <mergeCell ref="P195:Q195"/>
    <mergeCell ref="R195:S195"/>
    <mergeCell ref="T195:U195"/>
    <mergeCell ref="N196:O196"/>
    <mergeCell ref="P196:Q196"/>
    <mergeCell ref="R196:S196"/>
    <mergeCell ref="T196:U196"/>
    <mergeCell ref="N193:O193"/>
    <mergeCell ref="P193:Q193"/>
    <mergeCell ref="R193:S193"/>
    <mergeCell ref="T193:U193"/>
    <mergeCell ref="N194:O194"/>
    <mergeCell ref="P194:Q194"/>
    <mergeCell ref="R194:S194"/>
    <mergeCell ref="T194:U194"/>
    <mergeCell ref="N191:O191"/>
    <mergeCell ref="P191:Q191"/>
    <mergeCell ref="R191:S191"/>
    <mergeCell ref="T191:U191"/>
    <mergeCell ref="N192:O192"/>
    <mergeCell ref="P192:Q192"/>
    <mergeCell ref="R192:S192"/>
    <mergeCell ref="T192:U192"/>
    <mergeCell ref="N189:O189"/>
    <mergeCell ref="P189:Q189"/>
    <mergeCell ref="R189:S189"/>
    <mergeCell ref="T189:U189"/>
    <mergeCell ref="N190:O190"/>
    <mergeCell ref="P190:Q190"/>
    <mergeCell ref="R190:S190"/>
    <mergeCell ref="T190:U190"/>
    <mergeCell ref="N187:O187"/>
    <mergeCell ref="P187:Q187"/>
    <mergeCell ref="R187:S187"/>
    <mergeCell ref="T187:U187"/>
    <mergeCell ref="N188:O188"/>
    <mergeCell ref="P188:Q188"/>
    <mergeCell ref="R188:S188"/>
    <mergeCell ref="T188:U188"/>
    <mergeCell ref="N185:O185"/>
    <mergeCell ref="P185:Q185"/>
    <mergeCell ref="R185:S185"/>
    <mergeCell ref="T185:U185"/>
    <mergeCell ref="N186:O186"/>
    <mergeCell ref="P186:Q186"/>
    <mergeCell ref="R186:S186"/>
    <mergeCell ref="T186:U186"/>
    <mergeCell ref="N183:O183"/>
    <mergeCell ref="P183:Q183"/>
    <mergeCell ref="R183:S183"/>
    <mergeCell ref="T183:U183"/>
    <mergeCell ref="N184:O184"/>
    <mergeCell ref="P184:Q184"/>
    <mergeCell ref="R184:S184"/>
    <mergeCell ref="T184:U184"/>
    <mergeCell ref="N181:O181"/>
    <mergeCell ref="P181:Q181"/>
    <mergeCell ref="R181:S181"/>
    <mergeCell ref="T181:U181"/>
    <mergeCell ref="N182:O182"/>
    <mergeCell ref="P182:Q182"/>
    <mergeCell ref="R182:S182"/>
    <mergeCell ref="T182:U182"/>
    <mergeCell ref="N179:O179"/>
    <mergeCell ref="P179:Q179"/>
    <mergeCell ref="R179:S179"/>
    <mergeCell ref="T179:U179"/>
    <mergeCell ref="N180:O180"/>
    <mergeCell ref="P180:Q180"/>
    <mergeCell ref="R180:S180"/>
    <mergeCell ref="T180:U180"/>
    <mergeCell ref="N177:O177"/>
    <mergeCell ref="P177:Q177"/>
    <mergeCell ref="R177:S177"/>
    <mergeCell ref="T177:U177"/>
    <mergeCell ref="N178:O178"/>
    <mergeCell ref="P178:Q178"/>
    <mergeCell ref="R178:S178"/>
    <mergeCell ref="T178:U178"/>
    <mergeCell ref="N175:O175"/>
    <mergeCell ref="P175:Q175"/>
    <mergeCell ref="R175:S175"/>
    <mergeCell ref="T175:U175"/>
    <mergeCell ref="N176:O176"/>
    <mergeCell ref="P176:Q176"/>
    <mergeCell ref="R176:S176"/>
    <mergeCell ref="T176:U176"/>
    <mergeCell ref="N173:O173"/>
    <mergeCell ref="P173:Q173"/>
    <mergeCell ref="R173:S173"/>
    <mergeCell ref="T173:U173"/>
    <mergeCell ref="N174:O174"/>
    <mergeCell ref="P174:Q174"/>
    <mergeCell ref="R174:S174"/>
    <mergeCell ref="T174:U174"/>
    <mergeCell ref="N171:O171"/>
    <mergeCell ref="P171:Q171"/>
    <mergeCell ref="R171:S171"/>
    <mergeCell ref="T171:U171"/>
    <mergeCell ref="N172:O172"/>
    <mergeCell ref="P172:Q172"/>
    <mergeCell ref="R172:S172"/>
    <mergeCell ref="T172:U172"/>
    <mergeCell ref="N169:O169"/>
    <mergeCell ref="P169:Q169"/>
    <mergeCell ref="R169:S169"/>
    <mergeCell ref="T169:U169"/>
    <mergeCell ref="N170:O170"/>
    <mergeCell ref="P170:Q170"/>
    <mergeCell ref="R170:S170"/>
    <mergeCell ref="T170:U170"/>
    <mergeCell ref="N167:O167"/>
    <mergeCell ref="P167:Q167"/>
    <mergeCell ref="R167:S167"/>
    <mergeCell ref="T167:U167"/>
    <mergeCell ref="N168:O168"/>
    <mergeCell ref="P168:Q168"/>
    <mergeCell ref="R168:S168"/>
    <mergeCell ref="T168:U168"/>
    <mergeCell ref="N165:O165"/>
    <mergeCell ref="P165:Q165"/>
    <mergeCell ref="R165:S165"/>
    <mergeCell ref="T165:U165"/>
    <mergeCell ref="N166:O166"/>
    <mergeCell ref="P166:Q166"/>
    <mergeCell ref="R166:S166"/>
    <mergeCell ref="T166:U166"/>
    <mergeCell ref="N163:O163"/>
    <mergeCell ref="P163:Q163"/>
    <mergeCell ref="R163:S163"/>
    <mergeCell ref="T163:U163"/>
    <mergeCell ref="N164:O164"/>
    <mergeCell ref="P164:Q164"/>
    <mergeCell ref="R164:S164"/>
    <mergeCell ref="T164:U164"/>
    <mergeCell ref="N161:O161"/>
    <mergeCell ref="P161:Q161"/>
    <mergeCell ref="R161:S161"/>
    <mergeCell ref="T161:U161"/>
    <mergeCell ref="N162:O162"/>
    <mergeCell ref="P162:Q162"/>
    <mergeCell ref="R162:S162"/>
    <mergeCell ref="T162:U162"/>
    <mergeCell ref="N159:O159"/>
    <mergeCell ref="P159:Q159"/>
    <mergeCell ref="R159:S159"/>
    <mergeCell ref="T159:U159"/>
    <mergeCell ref="N160:O160"/>
    <mergeCell ref="P160:Q160"/>
    <mergeCell ref="R160:S160"/>
    <mergeCell ref="T160:U160"/>
    <mergeCell ref="N157:O157"/>
    <mergeCell ref="P157:Q157"/>
    <mergeCell ref="R157:S157"/>
    <mergeCell ref="T157:U157"/>
    <mergeCell ref="N158:O158"/>
    <mergeCell ref="P158:Q158"/>
    <mergeCell ref="R158:S158"/>
    <mergeCell ref="T158:U158"/>
    <mergeCell ref="N155:O155"/>
    <mergeCell ref="P155:Q155"/>
    <mergeCell ref="R155:S155"/>
    <mergeCell ref="T155:U155"/>
    <mergeCell ref="N156:O156"/>
    <mergeCell ref="P156:Q156"/>
    <mergeCell ref="R156:S156"/>
    <mergeCell ref="T156:U156"/>
    <mergeCell ref="N153:O153"/>
    <mergeCell ref="P153:Q153"/>
    <mergeCell ref="R153:S153"/>
    <mergeCell ref="T153:U153"/>
    <mergeCell ref="N154:O154"/>
    <mergeCell ref="P154:Q154"/>
    <mergeCell ref="R154:S154"/>
    <mergeCell ref="T154:U154"/>
    <mergeCell ref="N151:O151"/>
    <mergeCell ref="P151:Q151"/>
    <mergeCell ref="R151:S151"/>
    <mergeCell ref="T151:U151"/>
    <mergeCell ref="N152:O152"/>
    <mergeCell ref="P152:Q152"/>
    <mergeCell ref="R152:S152"/>
    <mergeCell ref="T152:U152"/>
    <mergeCell ref="N149:O149"/>
    <mergeCell ref="P149:Q149"/>
    <mergeCell ref="R149:S149"/>
    <mergeCell ref="T149:U149"/>
    <mergeCell ref="N150:O150"/>
    <mergeCell ref="P150:Q150"/>
    <mergeCell ref="R150:S150"/>
    <mergeCell ref="T150:U150"/>
    <mergeCell ref="N147:O147"/>
    <mergeCell ref="P147:Q147"/>
    <mergeCell ref="R147:S147"/>
    <mergeCell ref="T147:U147"/>
    <mergeCell ref="N148:O148"/>
    <mergeCell ref="P148:Q148"/>
    <mergeCell ref="R148:S148"/>
    <mergeCell ref="T148:U148"/>
    <mergeCell ref="N145:O145"/>
    <mergeCell ref="P145:Q145"/>
    <mergeCell ref="R145:S145"/>
    <mergeCell ref="T145:U145"/>
    <mergeCell ref="N146:O146"/>
    <mergeCell ref="P146:Q146"/>
    <mergeCell ref="R146:S146"/>
    <mergeCell ref="T146:U146"/>
    <mergeCell ref="N143:O143"/>
    <mergeCell ref="P143:Q143"/>
    <mergeCell ref="R143:S143"/>
    <mergeCell ref="T143:U143"/>
    <mergeCell ref="N144:O144"/>
    <mergeCell ref="P144:Q144"/>
    <mergeCell ref="R144:S144"/>
    <mergeCell ref="T144:U144"/>
    <mergeCell ref="N141:O141"/>
    <mergeCell ref="P141:Q141"/>
    <mergeCell ref="R141:S141"/>
    <mergeCell ref="T141:U141"/>
    <mergeCell ref="N142:O142"/>
    <mergeCell ref="P142:Q142"/>
    <mergeCell ref="R142:S142"/>
    <mergeCell ref="T142:U142"/>
    <mergeCell ref="N139:O139"/>
    <mergeCell ref="P139:Q139"/>
    <mergeCell ref="R139:S139"/>
    <mergeCell ref="T139:U139"/>
    <mergeCell ref="N140:O140"/>
    <mergeCell ref="P140:Q140"/>
    <mergeCell ref="R140:S140"/>
    <mergeCell ref="T140:U140"/>
    <mergeCell ref="N137:O137"/>
    <mergeCell ref="P137:Q137"/>
    <mergeCell ref="R137:S137"/>
    <mergeCell ref="T137:U137"/>
    <mergeCell ref="N138:O138"/>
    <mergeCell ref="P138:Q138"/>
    <mergeCell ref="R138:S138"/>
    <mergeCell ref="T138:U138"/>
    <mergeCell ref="N135:O135"/>
    <mergeCell ref="P135:Q135"/>
    <mergeCell ref="R135:S135"/>
    <mergeCell ref="T135:U135"/>
    <mergeCell ref="N136:O136"/>
    <mergeCell ref="P136:Q136"/>
    <mergeCell ref="R136:S136"/>
    <mergeCell ref="T136:U136"/>
    <mergeCell ref="N133:O133"/>
    <mergeCell ref="P133:Q133"/>
    <mergeCell ref="R133:S133"/>
    <mergeCell ref="T133:U133"/>
    <mergeCell ref="N134:O134"/>
    <mergeCell ref="P134:Q134"/>
    <mergeCell ref="R134:S134"/>
    <mergeCell ref="T134:U134"/>
    <mergeCell ref="N131:O131"/>
    <mergeCell ref="P131:Q131"/>
    <mergeCell ref="R131:S131"/>
    <mergeCell ref="T131:U131"/>
    <mergeCell ref="N132:O132"/>
    <mergeCell ref="P132:Q132"/>
    <mergeCell ref="R132:S132"/>
    <mergeCell ref="T132:U132"/>
    <mergeCell ref="N129:O129"/>
    <mergeCell ref="P129:Q129"/>
    <mergeCell ref="R129:S129"/>
    <mergeCell ref="T129:U129"/>
    <mergeCell ref="N130:O130"/>
    <mergeCell ref="P130:Q130"/>
    <mergeCell ref="R130:S130"/>
    <mergeCell ref="T130:U130"/>
    <mergeCell ref="N127:O127"/>
    <mergeCell ref="P127:Q127"/>
    <mergeCell ref="R127:S127"/>
    <mergeCell ref="T127:U127"/>
    <mergeCell ref="N128:O128"/>
    <mergeCell ref="P128:Q128"/>
    <mergeCell ref="R128:S128"/>
    <mergeCell ref="T128:U128"/>
    <mergeCell ref="N125:O125"/>
    <mergeCell ref="P125:Q125"/>
    <mergeCell ref="R125:S125"/>
    <mergeCell ref="T125:U125"/>
    <mergeCell ref="N126:O126"/>
    <mergeCell ref="P126:Q126"/>
    <mergeCell ref="R126:S126"/>
    <mergeCell ref="T126:U126"/>
    <mergeCell ref="N123:O123"/>
    <mergeCell ref="P123:Q123"/>
    <mergeCell ref="R123:S123"/>
    <mergeCell ref="T123:U123"/>
    <mergeCell ref="N124:O124"/>
    <mergeCell ref="P124:Q124"/>
    <mergeCell ref="R124:S124"/>
    <mergeCell ref="T124:U124"/>
    <mergeCell ref="N121:O121"/>
    <mergeCell ref="P121:Q121"/>
    <mergeCell ref="R121:S121"/>
    <mergeCell ref="T121:U121"/>
    <mergeCell ref="N122:O122"/>
    <mergeCell ref="P122:Q122"/>
    <mergeCell ref="R122:S122"/>
    <mergeCell ref="T122:U122"/>
    <mergeCell ref="N119:O119"/>
    <mergeCell ref="P119:Q119"/>
    <mergeCell ref="R119:S119"/>
    <mergeCell ref="T119:U119"/>
    <mergeCell ref="N120:O120"/>
    <mergeCell ref="P120:Q120"/>
    <mergeCell ref="R120:S120"/>
    <mergeCell ref="T120:U120"/>
    <mergeCell ref="N117:O117"/>
    <mergeCell ref="P117:Q117"/>
    <mergeCell ref="R117:S117"/>
    <mergeCell ref="T117:U117"/>
    <mergeCell ref="N118:O118"/>
    <mergeCell ref="P118:Q118"/>
    <mergeCell ref="R118:S118"/>
    <mergeCell ref="T118:U118"/>
    <mergeCell ref="N115:O115"/>
    <mergeCell ref="P115:Q115"/>
    <mergeCell ref="R115:S115"/>
    <mergeCell ref="T115:U115"/>
    <mergeCell ref="N116:O116"/>
    <mergeCell ref="P116:Q116"/>
    <mergeCell ref="R116:S116"/>
    <mergeCell ref="T116:U116"/>
    <mergeCell ref="N113:O113"/>
    <mergeCell ref="P113:Q113"/>
    <mergeCell ref="R113:S113"/>
    <mergeCell ref="T113:U113"/>
    <mergeCell ref="N114:O114"/>
    <mergeCell ref="P114:Q114"/>
    <mergeCell ref="R114:S114"/>
    <mergeCell ref="T114:U114"/>
    <mergeCell ref="N111:O111"/>
    <mergeCell ref="P111:Q111"/>
    <mergeCell ref="R111:S111"/>
    <mergeCell ref="T111:U111"/>
    <mergeCell ref="N112:O112"/>
    <mergeCell ref="P112:Q112"/>
    <mergeCell ref="R112:S112"/>
    <mergeCell ref="T112:U112"/>
    <mergeCell ref="N109:O109"/>
    <mergeCell ref="P109:Q109"/>
    <mergeCell ref="R109:S109"/>
    <mergeCell ref="T109:U109"/>
    <mergeCell ref="N110:O110"/>
    <mergeCell ref="P110:Q110"/>
    <mergeCell ref="R110:S110"/>
    <mergeCell ref="T110:U110"/>
    <mergeCell ref="N107:O107"/>
    <mergeCell ref="P107:Q107"/>
    <mergeCell ref="R107:S107"/>
    <mergeCell ref="T107:U107"/>
    <mergeCell ref="N108:O108"/>
    <mergeCell ref="P108:Q108"/>
    <mergeCell ref="R108:S108"/>
    <mergeCell ref="T108:U108"/>
    <mergeCell ref="N105:O105"/>
    <mergeCell ref="P105:Q105"/>
    <mergeCell ref="R105:S105"/>
    <mergeCell ref="T105:U105"/>
    <mergeCell ref="N106:O106"/>
    <mergeCell ref="P106:Q106"/>
    <mergeCell ref="R106:S106"/>
    <mergeCell ref="T106:U106"/>
    <mergeCell ref="N103:O103"/>
    <mergeCell ref="P103:Q103"/>
    <mergeCell ref="R103:S103"/>
    <mergeCell ref="T103:U103"/>
    <mergeCell ref="N104:O104"/>
    <mergeCell ref="P104:Q104"/>
    <mergeCell ref="R104:S104"/>
    <mergeCell ref="T104:U104"/>
    <mergeCell ref="N101:O101"/>
    <mergeCell ref="P101:Q101"/>
    <mergeCell ref="R101:S101"/>
    <mergeCell ref="T101:U101"/>
    <mergeCell ref="N102:O102"/>
    <mergeCell ref="P102:Q102"/>
    <mergeCell ref="R102:S102"/>
    <mergeCell ref="T102:U102"/>
    <mergeCell ref="N99:O99"/>
    <mergeCell ref="P99:Q99"/>
    <mergeCell ref="R99:S99"/>
    <mergeCell ref="T99:U99"/>
    <mergeCell ref="N100:O100"/>
    <mergeCell ref="P100:Q100"/>
    <mergeCell ref="R100:S100"/>
    <mergeCell ref="T100:U100"/>
    <mergeCell ref="N97:O97"/>
    <mergeCell ref="P97:Q97"/>
    <mergeCell ref="R97:S97"/>
    <mergeCell ref="T97:U97"/>
    <mergeCell ref="N98:O98"/>
    <mergeCell ref="P98:Q98"/>
    <mergeCell ref="R98:S98"/>
    <mergeCell ref="T98:U98"/>
    <mergeCell ref="N95:O95"/>
    <mergeCell ref="P95:Q95"/>
    <mergeCell ref="R95:S95"/>
    <mergeCell ref="T95:U95"/>
    <mergeCell ref="N96:O96"/>
    <mergeCell ref="P96:Q96"/>
    <mergeCell ref="R96:S96"/>
    <mergeCell ref="T96:U96"/>
    <mergeCell ref="N93:O93"/>
    <mergeCell ref="P93:Q93"/>
    <mergeCell ref="R93:S93"/>
    <mergeCell ref="T93:U93"/>
    <mergeCell ref="N94:O94"/>
    <mergeCell ref="P94:Q94"/>
    <mergeCell ref="R94:S94"/>
    <mergeCell ref="T94:U94"/>
    <mergeCell ref="N91:O91"/>
    <mergeCell ref="P91:Q91"/>
    <mergeCell ref="R91:S91"/>
    <mergeCell ref="T91:U91"/>
    <mergeCell ref="N92:O92"/>
    <mergeCell ref="P92:Q92"/>
    <mergeCell ref="R92:S92"/>
    <mergeCell ref="T92:U92"/>
    <mergeCell ref="N89:O89"/>
    <mergeCell ref="P89:Q89"/>
    <mergeCell ref="R89:S89"/>
    <mergeCell ref="T89:U89"/>
    <mergeCell ref="N90:O90"/>
    <mergeCell ref="P90:Q90"/>
    <mergeCell ref="R90:S90"/>
    <mergeCell ref="T90:U90"/>
    <mergeCell ref="N87:O87"/>
    <mergeCell ref="P87:Q87"/>
    <mergeCell ref="R87:S87"/>
    <mergeCell ref="T87:U87"/>
    <mergeCell ref="N88:O88"/>
    <mergeCell ref="P88:Q88"/>
    <mergeCell ref="R88:S88"/>
    <mergeCell ref="T88:U88"/>
    <mergeCell ref="N85:O85"/>
    <mergeCell ref="P85:Q85"/>
    <mergeCell ref="R85:S85"/>
    <mergeCell ref="T85:U85"/>
    <mergeCell ref="N86:O86"/>
    <mergeCell ref="P86:Q86"/>
    <mergeCell ref="R86:S86"/>
    <mergeCell ref="T86:U86"/>
    <mergeCell ref="N83:O83"/>
    <mergeCell ref="P83:Q83"/>
    <mergeCell ref="R83:S83"/>
    <mergeCell ref="T83:U83"/>
    <mergeCell ref="N84:O84"/>
    <mergeCell ref="P84:Q84"/>
    <mergeCell ref="R84:S84"/>
    <mergeCell ref="T84:U84"/>
    <mergeCell ref="N81:O81"/>
    <mergeCell ref="P81:Q81"/>
    <mergeCell ref="R81:S81"/>
    <mergeCell ref="T81:U81"/>
    <mergeCell ref="N82:O82"/>
    <mergeCell ref="P82:Q82"/>
    <mergeCell ref="R82:S82"/>
    <mergeCell ref="T82:U82"/>
    <mergeCell ref="N79:O79"/>
    <mergeCell ref="P79:Q79"/>
    <mergeCell ref="R79:S79"/>
    <mergeCell ref="T79:U79"/>
    <mergeCell ref="N80:O80"/>
    <mergeCell ref="P80:Q80"/>
    <mergeCell ref="R80:S80"/>
    <mergeCell ref="T80:U80"/>
    <mergeCell ref="N77:O77"/>
    <mergeCell ref="P77:Q77"/>
    <mergeCell ref="R77:S77"/>
    <mergeCell ref="T77:U77"/>
    <mergeCell ref="N78:O78"/>
    <mergeCell ref="P78:Q78"/>
    <mergeCell ref="R78:S78"/>
    <mergeCell ref="T78:U78"/>
    <mergeCell ref="N76:O76"/>
    <mergeCell ref="P76:Q76"/>
    <mergeCell ref="R76:S76"/>
    <mergeCell ref="T76:U76"/>
    <mergeCell ref="N72:O72"/>
    <mergeCell ref="P72:Q72"/>
    <mergeCell ref="R72:S72"/>
    <mergeCell ref="T72:U72"/>
    <mergeCell ref="N71:O71"/>
    <mergeCell ref="P71:Q71"/>
    <mergeCell ref="R71:S71"/>
    <mergeCell ref="T71:U71"/>
    <mergeCell ref="N70:O70"/>
    <mergeCell ref="P70:Q70"/>
    <mergeCell ref="R70:S70"/>
    <mergeCell ref="T70:U70"/>
    <mergeCell ref="N75:O75"/>
    <mergeCell ref="P75:Q75"/>
    <mergeCell ref="R75:S75"/>
    <mergeCell ref="T75:U75"/>
    <mergeCell ref="N74:O74"/>
    <mergeCell ref="P74:Q74"/>
    <mergeCell ref="R74:S74"/>
    <mergeCell ref="T74:U74"/>
    <mergeCell ref="N73:O73"/>
    <mergeCell ref="P73:Q73"/>
    <mergeCell ref="R73:S73"/>
    <mergeCell ref="T73:U73"/>
    <mergeCell ref="N66:O66"/>
    <mergeCell ref="P66:Q66"/>
    <mergeCell ref="R66:S66"/>
    <mergeCell ref="T66:U66"/>
    <mergeCell ref="N65:O65"/>
    <mergeCell ref="P65:Q65"/>
    <mergeCell ref="R65:S65"/>
    <mergeCell ref="T65:U65"/>
    <mergeCell ref="N64:O64"/>
    <mergeCell ref="P64:Q64"/>
    <mergeCell ref="R64:S64"/>
    <mergeCell ref="T64:U64"/>
    <mergeCell ref="N69:O69"/>
    <mergeCell ref="P69:Q69"/>
    <mergeCell ref="R69:S69"/>
    <mergeCell ref="T69:U69"/>
    <mergeCell ref="N68:O68"/>
    <mergeCell ref="P68:Q68"/>
    <mergeCell ref="R68:S68"/>
    <mergeCell ref="T68:U68"/>
    <mergeCell ref="N67:O67"/>
    <mergeCell ref="P67:Q67"/>
    <mergeCell ref="R67:S67"/>
    <mergeCell ref="T67:U67"/>
    <mergeCell ref="N60:O60"/>
    <mergeCell ref="P60:Q60"/>
    <mergeCell ref="R60:S60"/>
    <mergeCell ref="T60:U60"/>
    <mergeCell ref="N59:O59"/>
    <mergeCell ref="P59:Q59"/>
    <mergeCell ref="R59:S59"/>
    <mergeCell ref="T59:U59"/>
    <mergeCell ref="N58:O58"/>
    <mergeCell ref="P58:Q58"/>
    <mergeCell ref="R58:S58"/>
    <mergeCell ref="T58:U58"/>
    <mergeCell ref="N63:O63"/>
    <mergeCell ref="P63:Q63"/>
    <mergeCell ref="R63:S63"/>
    <mergeCell ref="T63:U63"/>
    <mergeCell ref="N62:O62"/>
    <mergeCell ref="P62:Q62"/>
    <mergeCell ref="R62:S62"/>
    <mergeCell ref="T62:U62"/>
    <mergeCell ref="N61:O61"/>
    <mergeCell ref="P61:Q61"/>
    <mergeCell ref="R61:S61"/>
    <mergeCell ref="T61:U61"/>
    <mergeCell ref="N54:O54"/>
    <mergeCell ref="P54:Q54"/>
    <mergeCell ref="R54:S54"/>
    <mergeCell ref="T54:U54"/>
    <mergeCell ref="N53:O53"/>
    <mergeCell ref="P53:Q53"/>
    <mergeCell ref="R53:S53"/>
    <mergeCell ref="T53:U53"/>
    <mergeCell ref="N52:O52"/>
    <mergeCell ref="P52:Q52"/>
    <mergeCell ref="R52:S52"/>
    <mergeCell ref="T52:U52"/>
    <mergeCell ref="N57:O57"/>
    <mergeCell ref="P57:Q57"/>
    <mergeCell ref="R57:S57"/>
    <mergeCell ref="T57:U57"/>
    <mergeCell ref="N56:O56"/>
    <mergeCell ref="P56:Q56"/>
    <mergeCell ref="R56:S56"/>
    <mergeCell ref="T56:U56"/>
    <mergeCell ref="N55:O55"/>
    <mergeCell ref="P55:Q55"/>
    <mergeCell ref="R55:S55"/>
    <mergeCell ref="T55:U55"/>
    <mergeCell ref="N42:O42"/>
    <mergeCell ref="P42:Q42"/>
    <mergeCell ref="R42:S42"/>
    <mergeCell ref="T42:U42"/>
    <mergeCell ref="N48:O48"/>
    <mergeCell ref="P48:Q48"/>
    <mergeCell ref="R48:S48"/>
    <mergeCell ref="T48:U48"/>
    <mergeCell ref="N47:O47"/>
    <mergeCell ref="P47:Q47"/>
    <mergeCell ref="R47:S47"/>
    <mergeCell ref="T47:U47"/>
    <mergeCell ref="N46:O46"/>
    <mergeCell ref="P46:Q46"/>
    <mergeCell ref="R46:S46"/>
    <mergeCell ref="T46:U46"/>
    <mergeCell ref="N51:O51"/>
    <mergeCell ref="P51:Q51"/>
    <mergeCell ref="R51:S51"/>
    <mergeCell ref="T51:U51"/>
    <mergeCell ref="N50:O50"/>
    <mergeCell ref="P50:Q50"/>
    <mergeCell ref="R50:S50"/>
    <mergeCell ref="T50:U50"/>
    <mergeCell ref="N49:O49"/>
    <mergeCell ref="P49:Q49"/>
    <mergeCell ref="R49:S49"/>
    <mergeCell ref="T49:U49"/>
    <mergeCell ref="N39:O39"/>
    <mergeCell ref="P39:Q39"/>
    <mergeCell ref="R39:S39"/>
    <mergeCell ref="T39:U39"/>
    <mergeCell ref="N40:O40"/>
    <mergeCell ref="P40:Q40"/>
    <mergeCell ref="R40:S40"/>
    <mergeCell ref="T40:U40"/>
    <mergeCell ref="N37:O37"/>
    <mergeCell ref="P37:Q37"/>
    <mergeCell ref="R37:S37"/>
    <mergeCell ref="T37:U37"/>
    <mergeCell ref="N38:O38"/>
    <mergeCell ref="P38:Q38"/>
    <mergeCell ref="R38:S38"/>
    <mergeCell ref="T38:U38"/>
    <mergeCell ref="N45:O45"/>
    <mergeCell ref="P45:Q45"/>
    <mergeCell ref="R45:S45"/>
    <mergeCell ref="T45:U45"/>
    <mergeCell ref="N43:O43"/>
    <mergeCell ref="P43:Q43"/>
    <mergeCell ref="R43:S43"/>
    <mergeCell ref="T43:U43"/>
    <mergeCell ref="N44:O44"/>
    <mergeCell ref="P44:Q44"/>
    <mergeCell ref="R44:S44"/>
    <mergeCell ref="T44:U44"/>
    <mergeCell ref="N41:O41"/>
    <mergeCell ref="P41:Q41"/>
    <mergeCell ref="R41:S41"/>
    <mergeCell ref="T41:U41"/>
    <mergeCell ref="N31:O31"/>
    <mergeCell ref="P31:Q31"/>
    <mergeCell ref="R31:S31"/>
    <mergeCell ref="T31:U31"/>
    <mergeCell ref="N32:O32"/>
    <mergeCell ref="P32:Q32"/>
    <mergeCell ref="R32:S32"/>
    <mergeCell ref="T32:U32"/>
    <mergeCell ref="N35:O35"/>
    <mergeCell ref="P35:Q35"/>
    <mergeCell ref="R35:S35"/>
    <mergeCell ref="T35:U35"/>
    <mergeCell ref="N36:O36"/>
    <mergeCell ref="P36:Q36"/>
    <mergeCell ref="R36:S36"/>
    <mergeCell ref="T36:U36"/>
    <mergeCell ref="N33:O33"/>
    <mergeCell ref="P33:Q33"/>
    <mergeCell ref="R33:S33"/>
    <mergeCell ref="T33:U33"/>
    <mergeCell ref="N34:O34"/>
    <mergeCell ref="P34:Q34"/>
    <mergeCell ref="R34:S34"/>
    <mergeCell ref="T34:U34"/>
    <mergeCell ref="N25:O25"/>
    <mergeCell ref="P25:Q25"/>
    <mergeCell ref="R25:S25"/>
    <mergeCell ref="T25:U25"/>
    <mergeCell ref="N26:O26"/>
    <mergeCell ref="P26:Q26"/>
    <mergeCell ref="R26:S26"/>
    <mergeCell ref="T26:U26"/>
    <mergeCell ref="N29:O29"/>
    <mergeCell ref="P29:Q29"/>
    <mergeCell ref="R29:S29"/>
    <mergeCell ref="T29:U29"/>
    <mergeCell ref="N30:O30"/>
    <mergeCell ref="P30:Q30"/>
    <mergeCell ref="R30:S30"/>
    <mergeCell ref="T30:U30"/>
    <mergeCell ref="N27:O27"/>
    <mergeCell ref="P27:Q27"/>
    <mergeCell ref="R27:S27"/>
    <mergeCell ref="T27:U27"/>
    <mergeCell ref="N28:O28"/>
    <mergeCell ref="P28:Q28"/>
    <mergeCell ref="R28:S28"/>
    <mergeCell ref="T28:U28"/>
    <mergeCell ref="N19:O19"/>
    <mergeCell ref="P19:Q19"/>
    <mergeCell ref="R19:S19"/>
    <mergeCell ref="T19:U19"/>
    <mergeCell ref="N20:O20"/>
    <mergeCell ref="P20:Q20"/>
    <mergeCell ref="R20:S20"/>
    <mergeCell ref="T20:U20"/>
    <mergeCell ref="N23:O23"/>
    <mergeCell ref="P23:Q23"/>
    <mergeCell ref="R23:S23"/>
    <mergeCell ref="T23:U23"/>
    <mergeCell ref="N24:O24"/>
    <mergeCell ref="P24:Q24"/>
    <mergeCell ref="R24:S24"/>
    <mergeCell ref="T24:U24"/>
    <mergeCell ref="N21:O21"/>
    <mergeCell ref="P21:Q21"/>
    <mergeCell ref="R21:S21"/>
    <mergeCell ref="T21:U21"/>
    <mergeCell ref="N22:O22"/>
    <mergeCell ref="P22:Q22"/>
    <mergeCell ref="R22:S22"/>
    <mergeCell ref="T22:U22"/>
    <mergeCell ref="N12:O12"/>
    <mergeCell ref="P12:Q12"/>
    <mergeCell ref="R12:S12"/>
    <mergeCell ref="T12:U12"/>
    <mergeCell ref="N13:O13"/>
    <mergeCell ref="P13:Q13"/>
    <mergeCell ref="R13:S13"/>
    <mergeCell ref="T13:U13"/>
    <mergeCell ref="N17:O17"/>
    <mergeCell ref="P17:Q17"/>
    <mergeCell ref="R17:S17"/>
    <mergeCell ref="T17:U17"/>
    <mergeCell ref="N18:O18"/>
    <mergeCell ref="P18:Q18"/>
    <mergeCell ref="R18:S18"/>
    <mergeCell ref="T18:U18"/>
    <mergeCell ref="N15:O15"/>
    <mergeCell ref="P15:Q15"/>
    <mergeCell ref="R15:S15"/>
    <mergeCell ref="T15:U15"/>
    <mergeCell ref="N16:O16"/>
    <mergeCell ref="P16:Q16"/>
    <mergeCell ref="R16:S16"/>
    <mergeCell ref="T16:U16"/>
  </mergeCells>
  <conditionalFormatting sqref="E372:E375 E328:E367 E300:E323 E272:E287 E244:E267 E50:E225 E15:E45">
    <cfRule type="containsText" dxfId="181" priority="78" operator="containsText" text="g">
      <formula>NOT(ISERROR(SEARCH("g",E15)))</formula>
    </cfRule>
    <cfRule type="containsText" dxfId="180" priority="79" operator="containsText" text="f">
      <formula>NOT(ISERROR(SEARCH("f",E15)))</formula>
    </cfRule>
    <cfRule type="containsText" dxfId="179" priority="80" operator="containsText" text="e">
      <formula>NOT(ISERROR(SEARCH("e",E15)))</formula>
    </cfRule>
    <cfRule type="containsText" dxfId="178" priority="81" operator="containsText" text="d">
      <formula>NOT(ISERROR(SEARCH("d",E15)))</formula>
    </cfRule>
    <cfRule type="containsText" dxfId="177" priority="82" operator="containsText" text="c">
      <formula>NOT(ISERROR(SEARCH("c",E15)))</formula>
    </cfRule>
    <cfRule type="containsText" dxfId="176" priority="83" operator="containsText" text="b">
      <formula>NOT(ISERROR(SEARCH("b",E15)))</formula>
    </cfRule>
    <cfRule type="containsText" dxfId="175" priority="84" operator="containsText" text="a">
      <formula>NOT(ISERROR(SEARCH("a",E15)))</formula>
    </cfRule>
  </conditionalFormatting>
  <conditionalFormatting sqref="E46:E47">
    <cfRule type="containsText" dxfId="174" priority="71" operator="containsText" text="g">
      <formula>NOT(ISERROR(SEARCH("g",E46)))</formula>
    </cfRule>
    <cfRule type="containsText" dxfId="173" priority="72" operator="containsText" text="f">
      <formula>NOT(ISERROR(SEARCH("f",E46)))</formula>
    </cfRule>
    <cfRule type="containsText" dxfId="172" priority="73" operator="containsText" text="e">
      <formula>NOT(ISERROR(SEARCH("e",E46)))</formula>
    </cfRule>
    <cfRule type="containsText" dxfId="171" priority="74" operator="containsText" text="d">
      <formula>NOT(ISERROR(SEARCH("d",E46)))</formula>
    </cfRule>
    <cfRule type="containsText" dxfId="170" priority="75" operator="containsText" text="c">
      <formula>NOT(ISERROR(SEARCH("c",E46)))</formula>
    </cfRule>
    <cfRule type="containsText" dxfId="169" priority="76" operator="containsText" text="b">
      <formula>NOT(ISERROR(SEARCH("b",E46)))</formula>
    </cfRule>
    <cfRule type="containsText" dxfId="168" priority="77" operator="containsText" text="a">
      <formula>NOT(ISERROR(SEARCH("a",E46)))</formula>
    </cfRule>
  </conditionalFormatting>
  <conditionalFormatting sqref="E48:E49">
    <cfRule type="containsText" dxfId="167" priority="64" operator="containsText" text="g">
      <formula>NOT(ISERROR(SEARCH("g",E48)))</formula>
    </cfRule>
    <cfRule type="containsText" dxfId="166" priority="65" operator="containsText" text="f">
      <formula>NOT(ISERROR(SEARCH("f",E48)))</formula>
    </cfRule>
    <cfRule type="containsText" dxfId="165" priority="66" operator="containsText" text="e">
      <formula>NOT(ISERROR(SEARCH("e",E48)))</formula>
    </cfRule>
    <cfRule type="containsText" dxfId="164" priority="67" operator="containsText" text="d">
      <formula>NOT(ISERROR(SEARCH("d",E48)))</formula>
    </cfRule>
    <cfRule type="containsText" dxfId="163" priority="68" operator="containsText" text="c">
      <formula>NOT(ISERROR(SEARCH("c",E48)))</formula>
    </cfRule>
    <cfRule type="containsText" dxfId="162" priority="69" operator="containsText" text="b">
      <formula>NOT(ISERROR(SEARCH("b",E48)))</formula>
    </cfRule>
    <cfRule type="containsText" dxfId="161" priority="70" operator="containsText" text="a">
      <formula>NOT(ISERROR(SEARCH("a",E48)))</formula>
    </cfRule>
  </conditionalFormatting>
  <conditionalFormatting sqref="E270:E271">
    <cfRule type="containsText" dxfId="160" priority="43" operator="containsText" text="g">
      <formula>NOT(ISERROR(SEARCH("g",E270)))</formula>
    </cfRule>
    <cfRule type="containsText" dxfId="159" priority="44" operator="containsText" text="f">
      <formula>NOT(ISERROR(SEARCH("f",E270)))</formula>
    </cfRule>
    <cfRule type="containsText" dxfId="158" priority="45" operator="containsText" text="e">
      <formula>NOT(ISERROR(SEARCH("e",E270)))</formula>
    </cfRule>
    <cfRule type="containsText" dxfId="157" priority="46" operator="containsText" text="d">
      <formula>NOT(ISERROR(SEARCH("d",E270)))</formula>
    </cfRule>
    <cfRule type="containsText" dxfId="156" priority="47" operator="containsText" text="c">
      <formula>NOT(ISERROR(SEARCH("c",E270)))</formula>
    </cfRule>
    <cfRule type="containsText" dxfId="155" priority="48" operator="containsText" text="b">
      <formula>NOT(ISERROR(SEARCH("b",E270)))</formula>
    </cfRule>
    <cfRule type="containsText" dxfId="154" priority="49" operator="containsText" text="a">
      <formula>NOT(ISERROR(SEARCH("a",E270)))</formula>
    </cfRule>
  </conditionalFormatting>
  <conditionalFormatting sqref="E268:E269">
    <cfRule type="containsText" dxfId="153" priority="50" operator="containsText" text="g">
      <formula>NOT(ISERROR(SEARCH("g",E268)))</formula>
    </cfRule>
    <cfRule type="containsText" dxfId="152" priority="51" operator="containsText" text="f">
      <formula>NOT(ISERROR(SEARCH("f",E268)))</formula>
    </cfRule>
    <cfRule type="containsText" dxfId="151" priority="52" operator="containsText" text="e">
      <formula>NOT(ISERROR(SEARCH("e",E268)))</formula>
    </cfRule>
    <cfRule type="containsText" dxfId="150" priority="53" operator="containsText" text="d">
      <formula>NOT(ISERROR(SEARCH("d",E268)))</formula>
    </cfRule>
    <cfRule type="containsText" dxfId="149" priority="54" operator="containsText" text="c">
      <formula>NOT(ISERROR(SEARCH("c",E268)))</formula>
    </cfRule>
    <cfRule type="containsText" dxfId="148" priority="55" operator="containsText" text="b">
      <formula>NOT(ISERROR(SEARCH("b",E268)))</formula>
    </cfRule>
    <cfRule type="containsText" dxfId="147" priority="56" operator="containsText" text="a">
      <formula>NOT(ISERROR(SEARCH("a",E268)))</formula>
    </cfRule>
  </conditionalFormatting>
  <conditionalFormatting sqref="E368:E369">
    <cfRule type="containsText" dxfId="146" priority="29" operator="containsText" text="g">
      <formula>NOT(ISERROR(SEARCH("g",E368)))</formula>
    </cfRule>
    <cfRule type="containsText" dxfId="145" priority="30" operator="containsText" text="f">
      <formula>NOT(ISERROR(SEARCH("f",E368)))</formula>
    </cfRule>
    <cfRule type="containsText" dxfId="144" priority="31" operator="containsText" text="e">
      <formula>NOT(ISERROR(SEARCH("e",E368)))</formula>
    </cfRule>
    <cfRule type="containsText" dxfId="143" priority="32" operator="containsText" text="d">
      <formula>NOT(ISERROR(SEARCH("d",E368)))</formula>
    </cfRule>
    <cfRule type="containsText" dxfId="142" priority="33" operator="containsText" text="c">
      <formula>NOT(ISERROR(SEARCH("c",E368)))</formula>
    </cfRule>
    <cfRule type="containsText" dxfId="141" priority="34" operator="containsText" text="b">
      <formula>NOT(ISERROR(SEARCH("b",E368)))</formula>
    </cfRule>
    <cfRule type="containsText" dxfId="140" priority="35" operator="containsText" text="a">
      <formula>NOT(ISERROR(SEARCH("a",E368)))</formula>
    </cfRule>
  </conditionalFormatting>
  <conditionalFormatting sqref="E370:E371">
    <cfRule type="containsText" dxfId="139" priority="22" operator="containsText" text="g">
      <formula>NOT(ISERROR(SEARCH("g",E370)))</formula>
    </cfRule>
    <cfRule type="containsText" dxfId="138" priority="23" operator="containsText" text="f">
      <formula>NOT(ISERROR(SEARCH("f",E370)))</formula>
    </cfRule>
    <cfRule type="containsText" dxfId="137" priority="24" operator="containsText" text="e">
      <formula>NOT(ISERROR(SEARCH("e",E370)))</formula>
    </cfRule>
    <cfRule type="containsText" dxfId="136" priority="25" operator="containsText" text="d">
      <formula>NOT(ISERROR(SEARCH("d",E370)))</formula>
    </cfRule>
    <cfRule type="containsText" dxfId="135" priority="26" operator="containsText" text="c">
      <formula>NOT(ISERROR(SEARCH("c",E370)))</formula>
    </cfRule>
    <cfRule type="containsText" dxfId="134" priority="27" operator="containsText" text="b">
      <formula>NOT(ISERROR(SEARCH("b",E370)))</formula>
    </cfRule>
    <cfRule type="containsText" dxfId="133" priority="28" operator="containsText" text="a">
      <formula>NOT(ISERROR(SEARCH("a",E370)))</formula>
    </cfRule>
  </conditionalFormatting>
  <conditionalFormatting sqref="E324:E325">
    <cfRule type="containsText" dxfId="132" priority="8" operator="containsText" text="g">
      <formula>NOT(ISERROR(SEARCH("g",E324)))</formula>
    </cfRule>
    <cfRule type="containsText" dxfId="131" priority="9" operator="containsText" text="f">
      <formula>NOT(ISERROR(SEARCH("f",E324)))</formula>
    </cfRule>
    <cfRule type="containsText" dxfId="130" priority="10" operator="containsText" text="e">
      <formula>NOT(ISERROR(SEARCH("e",E324)))</formula>
    </cfRule>
    <cfRule type="containsText" dxfId="129" priority="11" operator="containsText" text="d">
      <formula>NOT(ISERROR(SEARCH("d",E324)))</formula>
    </cfRule>
    <cfRule type="containsText" dxfId="128" priority="12" operator="containsText" text="c">
      <formula>NOT(ISERROR(SEARCH("c",E324)))</formula>
    </cfRule>
    <cfRule type="containsText" dxfId="127" priority="13" operator="containsText" text="b">
      <formula>NOT(ISERROR(SEARCH("b",E324)))</formula>
    </cfRule>
    <cfRule type="containsText" dxfId="126" priority="14" operator="containsText" text="a">
      <formula>NOT(ISERROR(SEARCH("a",E324)))</formula>
    </cfRule>
  </conditionalFormatting>
  <conditionalFormatting sqref="E326:E327">
    <cfRule type="containsText" dxfId="125" priority="1" operator="containsText" text="g">
      <formula>NOT(ISERROR(SEARCH("g",E326)))</formula>
    </cfRule>
    <cfRule type="containsText" dxfId="124" priority="2" operator="containsText" text="f">
      <formula>NOT(ISERROR(SEARCH("f",E326)))</formula>
    </cfRule>
    <cfRule type="containsText" dxfId="123" priority="3" operator="containsText" text="e">
      <formula>NOT(ISERROR(SEARCH("e",E326)))</formula>
    </cfRule>
    <cfRule type="containsText" dxfId="122" priority="4" operator="containsText" text="d">
      <formula>NOT(ISERROR(SEARCH("d",E326)))</formula>
    </cfRule>
    <cfRule type="containsText" dxfId="121" priority="5" operator="containsText" text="c">
      <formula>NOT(ISERROR(SEARCH("c",E326)))</formula>
    </cfRule>
    <cfRule type="containsText" dxfId="120" priority="6" operator="containsText" text="b">
      <formula>NOT(ISERROR(SEARCH("b",E326)))</formula>
    </cfRule>
    <cfRule type="containsText" dxfId="119" priority="7" operator="containsText" text="a">
      <formula>NOT(ISERROR(SEARCH("a",E326)))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R348"/>
  <sheetViews>
    <sheetView showZeros="0" zoomScaleNormal="100" workbookViewId="0">
      <selection activeCell="S17" sqref="S17"/>
    </sheetView>
  </sheetViews>
  <sheetFormatPr defaultRowHeight="11.25" x14ac:dyDescent="0.15"/>
  <cols>
    <col min="1" max="1" width="2.5703125" style="47" customWidth="1"/>
    <col min="2" max="2" width="57.7109375" style="47" bestFit="1" customWidth="1"/>
    <col min="3" max="3" width="17.5703125" style="47" bestFit="1" customWidth="1"/>
    <col min="4" max="4" width="9.7109375" style="48" bestFit="1" customWidth="1"/>
    <col min="5" max="5" width="8.140625" style="48" bestFit="1" customWidth="1"/>
    <col min="6" max="6" width="9.28515625" style="48" bestFit="1" customWidth="1"/>
    <col min="7" max="7" width="8.7109375" style="48" bestFit="1" customWidth="1"/>
    <col min="8" max="9" width="8" style="48" bestFit="1" customWidth="1"/>
    <col min="10" max="10" width="11.42578125" style="48" bestFit="1" customWidth="1"/>
    <col min="11" max="11" width="10.5703125" style="12" bestFit="1" customWidth="1"/>
    <col min="12" max="12" width="9.42578125" style="48" bestFit="1" customWidth="1"/>
    <col min="13" max="14" width="12.5703125" style="48" bestFit="1" customWidth="1"/>
    <col min="15" max="15" width="12.7109375" style="48" customWidth="1"/>
    <col min="16" max="16" width="13.7109375" style="48" bestFit="1" customWidth="1"/>
    <col min="17" max="17" width="15.140625" style="108" customWidth="1"/>
    <col min="18" max="16384" width="9.140625" style="47"/>
  </cols>
  <sheetData>
    <row r="1" spans="2:18" s="157" customFormat="1" x14ac:dyDescent="0.15">
      <c r="B1" s="156" t="s">
        <v>163</v>
      </c>
      <c r="D1" s="158"/>
      <c r="E1" s="158"/>
      <c r="F1" s="158"/>
      <c r="G1" s="158"/>
      <c r="H1" s="158"/>
      <c r="I1" s="158"/>
      <c r="J1" s="158"/>
      <c r="K1" s="159"/>
      <c r="L1" s="158"/>
      <c r="M1" s="158"/>
      <c r="N1" s="158"/>
      <c r="O1" s="158"/>
      <c r="P1" s="158"/>
      <c r="Q1" s="160"/>
    </row>
    <row r="2" spans="2:18" s="157" customFormat="1" ht="12" x14ac:dyDescent="0.15">
      <c r="B2" s="161" t="s">
        <v>159</v>
      </c>
      <c r="D2" s="158"/>
      <c r="E2" s="158"/>
      <c r="F2" s="158"/>
      <c r="G2" s="158"/>
      <c r="H2" s="158"/>
      <c r="I2" s="158"/>
      <c r="J2" s="158"/>
      <c r="K2" s="159"/>
      <c r="L2" s="158"/>
      <c r="M2" s="158"/>
      <c r="N2" s="158"/>
      <c r="O2" s="158"/>
      <c r="P2" s="158"/>
      <c r="Q2" s="160"/>
    </row>
    <row r="3" spans="2:18" s="157" customFormat="1" ht="12" x14ac:dyDescent="0.15">
      <c r="B3" s="161" t="s">
        <v>160</v>
      </c>
      <c r="D3" s="158"/>
      <c r="E3" s="158"/>
      <c r="F3" s="158"/>
      <c r="G3" s="158"/>
      <c r="H3" s="158"/>
      <c r="I3" s="158"/>
      <c r="J3" s="158"/>
      <c r="K3" s="159"/>
      <c r="L3" s="158"/>
      <c r="M3" s="158"/>
      <c r="N3" s="158"/>
      <c r="O3" s="158"/>
      <c r="P3" s="158"/>
      <c r="Q3" s="160"/>
    </row>
    <row r="4" spans="2:18" ht="12" thickBot="1" x14ac:dyDescent="0.2">
      <c r="Q4" s="150"/>
    </row>
    <row r="5" spans="2:18" x14ac:dyDescent="0.15">
      <c r="B5" s="97" t="s">
        <v>59</v>
      </c>
      <c r="C5" s="98" t="s">
        <v>60</v>
      </c>
      <c r="D5" s="206" t="s">
        <v>79</v>
      </c>
      <c r="E5" s="207"/>
      <c r="F5" s="207"/>
      <c r="G5" s="207"/>
      <c r="H5" s="207"/>
      <c r="I5" s="207"/>
      <c r="J5" s="207"/>
      <c r="K5" s="206" t="s">
        <v>80</v>
      </c>
      <c r="L5" s="208"/>
      <c r="M5" s="207" t="s">
        <v>81</v>
      </c>
      <c r="N5" s="207"/>
      <c r="O5" s="208"/>
      <c r="P5" s="100"/>
      <c r="Q5" s="205"/>
      <c r="R5" s="205"/>
    </row>
    <row r="6" spans="2:18" ht="12" thickBot="1" x14ac:dyDescent="0.2">
      <c r="B6" s="101"/>
      <c r="C6" s="102"/>
      <c r="D6" s="103" t="s">
        <v>82</v>
      </c>
      <c r="E6" s="104" t="s">
        <v>83</v>
      </c>
      <c r="F6" s="104" t="s">
        <v>84</v>
      </c>
      <c r="G6" s="104" t="s">
        <v>85</v>
      </c>
      <c r="H6" s="104" t="s">
        <v>86</v>
      </c>
      <c r="I6" s="104" t="s">
        <v>87</v>
      </c>
      <c r="J6" s="104" t="s">
        <v>88</v>
      </c>
      <c r="K6" s="105" t="s">
        <v>61</v>
      </c>
      <c r="L6" s="106" t="s">
        <v>62</v>
      </c>
      <c r="M6" s="104" t="s">
        <v>63</v>
      </c>
      <c r="N6" s="104" t="s">
        <v>64</v>
      </c>
      <c r="O6" s="106" t="s">
        <v>65</v>
      </c>
      <c r="P6" s="107" t="s">
        <v>66</v>
      </c>
    </row>
    <row r="7" spans="2:18" x14ac:dyDescent="0.15">
      <c r="B7" s="68" t="s">
        <v>11</v>
      </c>
      <c r="C7" s="47" t="s">
        <v>73</v>
      </c>
      <c r="D7" s="11">
        <v>15593.5</v>
      </c>
      <c r="E7" s="41">
        <v>7729.7</v>
      </c>
      <c r="F7" s="41">
        <v>4086.1</v>
      </c>
      <c r="G7" s="41">
        <v>4425.2</v>
      </c>
      <c r="H7" s="41">
        <v>0</v>
      </c>
      <c r="I7" s="41">
        <v>31834.5</v>
      </c>
      <c r="J7" s="41">
        <v>398.4</v>
      </c>
      <c r="K7" s="9">
        <v>1.32</v>
      </c>
      <c r="L7" s="109" t="s">
        <v>12</v>
      </c>
      <c r="M7" s="41">
        <v>663.2</v>
      </c>
      <c r="N7" s="41">
        <v>922.1</v>
      </c>
      <c r="O7" s="41">
        <v>0</v>
      </c>
      <c r="P7" s="110">
        <v>1702.3</v>
      </c>
    </row>
    <row r="8" spans="2:18" x14ac:dyDescent="0.15">
      <c r="B8" s="68">
        <v>0</v>
      </c>
      <c r="C8" s="47" t="s">
        <v>151</v>
      </c>
      <c r="D8" s="17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15">
        <v>0</v>
      </c>
      <c r="L8" s="32">
        <v>0</v>
      </c>
      <c r="M8" s="28">
        <v>0</v>
      </c>
      <c r="N8" s="28">
        <v>0</v>
      </c>
      <c r="O8" s="28">
        <v>0</v>
      </c>
      <c r="P8" s="69">
        <v>0</v>
      </c>
    </row>
    <row r="9" spans="2:18" x14ac:dyDescent="0.15">
      <c r="B9" s="58" t="s">
        <v>13</v>
      </c>
      <c r="C9" s="59" t="s">
        <v>73</v>
      </c>
      <c r="D9" s="111">
        <v>30320</v>
      </c>
      <c r="E9" s="62">
        <v>7739.1</v>
      </c>
      <c r="F9" s="62">
        <v>4119.3999999999996</v>
      </c>
      <c r="G9" s="62">
        <v>4477.3</v>
      </c>
      <c r="H9" s="62">
        <v>0</v>
      </c>
      <c r="I9" s="62">
        <v>46655.8</v>
      </c>
      <c r="J9" s="112">
        <v>577.1</v>
      </c>
      <c r="K9" s="113">
        <v>1.42</v>
      </c>
      <c r="L9" s="114" t="s">
        <v>14</v>
      </c>
      <c r="M9" s="62">
        <v>1082.0999999999999</v>
      </c>
      <c r="N9" s="62">
        <v>931.3</v>
      </c>
      <c r="O9" s="62">
        <v>0</v>
      </c>
      <c r="P9" s="63">
        <v>2453.3000000000002</v>
      </c>
    </row>
    <row r="10" spans="2:18" x14ac:dyDescent="0.15">
      <c r="B10" s="68">
        <v>0</v>
      </c>
      <c r="C10" s="47" t="s">
        <v>151</v>
      </c>
      <c r="D10" s="17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18">
        <v>0</v>
      </c>
      <c r="K10" s="15">
        <v>0</v>
      </c>
      <c r="L10" s="32">
        <v>0</v>
      </c>
      <c r="M10" s="28">
        <v>0</v>
      </c>
      <c r="N10" s="28">
        <v>0</v>
      </c>
      <c r="O10" s="28">
        <v>0</v>
      </c>
      <c r="P10" s="69">
        <v>0</v>
      </c>
    </row>
    <row r="11" spans="2:18" x14ac:dyDescent="0.15">
      <c r="B11" s="58" t="s">
        <v>15</v>
      </c>
      <c r="C11" s="59" t="s">
        <v>73</v>
      </c>
      <c r="D11" s="111">
        <v>32309.200000000001</v>
      </c>
      <c r="E11" s="62">
        <v>7800.2</v>
      </c>
      <c r="F11" s="62">
        <v>4334.8999999999996</v>
      </c>
      <c r="G11" s="62">
        <v>4814</v>
      </c>
      <c r="H11" s="62">
        <v>0</v>
      </c>
      <c r="I11" s="62">
        <v>49258.400000000001</v>
      </c>
      <c r="J11" s="112">
        <v>566.70000000000005</v>
      </c>
      <c r="K11" s="113">
        <v>1.39</v>
      </c>
      <c r="L11" s="114" t="s">
        <v>12</v>
      </c>
      <c r="M11" s="62">
        <v>1140.4000000000001</v>
      </c>
      <c r="N11" s="62">
        <v>991.1</v>
      </c>
      <c r="O11" s="62">
        <v>0</v>
      </c>
      <c r="P11" s="63">
        <v>2591</v>
      </c>
    </row>
    <row r="12" spans="2:18" x14ac:dyDescent="0.15">
      <c r="B12" s="68">
        <v>0</v>
      </c>
      <c r="C12" s="47" t="s">
        <v>151</v>
      </c>
      <c r="D12" s="17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18">
        <v>0</v>
      </c>
      <c r="K12" s="15">
        <v>0</v>
      </c>
      <c r="L12" s="32">
        <v>0</v>
      </c>
      <c r="M12" s="28">
        <v>0</v>
      </c>
      <c r="N12" s="28">
        <v>0</v>
      </c>
      <c r="O12" s="28">
        <v>0</v>
      </c>
      <c r="P12" s="69">
        <v>0</v>
      </c>
    </row>
    <row r="13" spans="2:18" x14ac:dyDescent="0.15">
      <c r="B13" s="58" t="s">
        <v>16</v>
      </c>
      <c r="C13" s="59" t="s">
        <v>73</v>
      </c>
      <c r="D13" s="111">
        <v>20592.5</v>
      </c>
      <c r="E13" s="62">
        <v>7838</v>
      </c>
      <c r="F13" s="62">
        <v>4469.6000000000004</v>
      </c>
      <c r="G13" s="62">
        <v>5024.5</v>
      </c>
      <c r="H13" s="62">
        <v>0</v>
      </c>
      <c r="I13" s="62">
        <v>37924.6</v>
      </c>
      <c r="J13" s="112">
        <v>418</v>
      </c>
      <c r="K13" s="113">
        <v>1.44</v>
      </c>
      <c r="L13" s="114" t="s">
        <v>14</v>
      </c>
      <c r="M13" s="62">
        <v>808.4</v>
      </c>
      <c r="N13" s="62">
        <v>1028.5</v>
      </c>
      <c r="O13" s="62">
        <v>0</v>
      </c>
      <c r="P13" s="63">
        <v>2021</v>
      </c>
    </row>
    <row r="14" spans="2:18" x14ac:dyDescent="0.15">
      <c r="B14" s="68">
        <v>0</v>
      </c>
      <c r="C14" s="47" t="s">
        <v>151</v>
      </c>
      <c r="D14" s="17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18">
        <v>0</v>
      </c>
      <c r="K14" s="15">
        <v>0</v>
      </c>
      <c r="L14" s="32">
        <v>0</v>
      </c>
      <c r="M14" s="28">
        <v>0</v>
      </c>
      <c r="N14" s="28">
        <v>0</v>
      </c>
      <c r="O14" s="28">
        <v>0</v>
      </c>
      <c r="P14" s="69">
        <v>0</v>
      </c>
    </row>
    <row r="15" spans="2:18" x14ac:dyDescent="0.15">
      <c r="B15" s="58" t="s">
        <v>17</v>
      </c>
      <c r="C15" s="59" t="s">
        <v>73</v>
      </c>
      <c r="D15" s="111">
        <v>30281.599999999999</v>
      </c>
      <c r="E15" s="62">
        <v>7739.1</v>
      </c>
      <c r="F15" s="62">
        <v>4119.3999999999996</v>
      </c>
      <c r="G15" s="62">
        <v>4477.3</v>
      </c>
      <c r="H15" s="62">
        <v>0</v>
      </c>
      <c r="I15" s="62">
        <v>46617.4</v>
      </c>
      <c r="J15" s="112">
        <v>576.70000000000005</v>
      </c>
      <c r="K15" s="113">
        <v>1.42</v>
      </c>
      <c r="L15" s="114" t="s">
        <v>14</v>
      </c>
      <c r="M15" s="62">
        <v>1081.0999999999999</v>
      </c>
      <c r="N15" s="62">
        <v>931.3</v>
      </c>
      <c r="O15" s="62">
        <v>0</v>
      </c>
      <c r="P15" s="63">
        <v>2451.4</v>
      </c>
    </row>
    <row r="16" spans="2:18" x14ac:dyDescent="0.15">
      <c r="B16" s="68">
        <v>0</v>
      </c>
      <c r="C16" s="47" t="s">
        <v>151</v>
      </c>
      <c r="D16" s="17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18">
        <v>0</v>
      </c>
      <c r="K16" s="15">
        <v>0</v>
      </c>
      <c r="L16" s="32">
        <v>0</v>
      </c>
      <c r="M16" s="28">
        <v>0</v>
      </c>
      <c r="N16" s="28">
        <v>0</v>
      </c>
      <c r="O16" s="28">
        <v>0</v>
      </c>
      <c r="P16" s="69">
        <v>0</v>
      </c>
    </row>
    <row r="17" spans="2:16" x14ac:dyDescent="0.15">
      <c r="B17" s="58" t="s">
        <v>18</v>
      </c>
      <c r="C17" s="59" t="s">
        <v>73</v>
      </c>
      <c r="D17" s="111">
        <v>20504.8</v>
      </c>
      <c r="E17" s="62">
        <v>7836</v>
      </c>
      <c r="F17" s="62">
        <v>4462.1000000000004</v>
      </c>
      <c r="G17" s="62">
        <v>5012.8999999999996</v>
      </c>
      <c r="H17" s="62">
        <v>0</v>
      </c>
      <c r="I17" s="62">
        <v>37815.699999999997</v>
      </c>
      <c r="J17" s="112">
        <v>417.8</v>
      </c>
      <c r="K17" s="113">
        <v>1.44</v>
      </c>
      <c r="L17" s="114" t="s">
        <v>14</v>
      </c>
      <c r="M17" s="62">
        <v>805.8</v>
      </c>
      <c r="N17" s="62">
        <v>1026.5</v>
      </c>
      <c r="O17" s="62">
        <v>0</v>
      </c>
      <c r="P17" s="63">
        <v>2015.3</v>
      </c>
    </row>
    <row r="18" spans="2:16" x14ac:dyDescent="0.15">
      <c r="B18" s="68">
        <v>0</v>
      </c>
      <c r="C18" s="47" t="s">
        <v>151</v>
      </c>
      <c r="D18" s="17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18">
        <v>0</v>
      </c>
      <c r="K18" s="15">
        <v>0</v>
      </c>
      <c r="L18" s="32">
        <v>0</v>
      </c>
      <c r="M18" s="28">
        <v>0</v>
      </c>
      <c r="N18" s="28">
        <v>0</v>
      </c>
      <c r="O18" s="28">
        <v>0</v>
      </c>
      <c r="P18" s="69">
        <v>0</v>
      </c>
    </row>
    <row r="19" spans="2:16" x14ac:dyDescent="0.15">
      <c r="B19" s="58" t="s">
        <v>19</v>
      </c>
      <c r="C19" s="59" t="s">
        <v>73</v>
      </c>
      <c r="D19" s="111">
        <v>19224.2</v>
      </c>
      <c r="E19" s="62">
        <v>7739.1</v>
      </c>
      <c r="F19" s="62">
        <v>4119.3999999999996</v>
      </c>
      <c r="G19" s="62">
        <v>4477.3</v>
      </c>
      <c r="H19" s="62">
        <v>0</v>
      </c>
      <c r="I19" s="62">
        <v>35560</v>
      </c>
      <c r="J19" s="112">
        <v>439.9</v>
      </c>
      <c r="K19" s="113">
        <v>1.42</v>
      </c>
      <c r="L19" s="114" t="s">
        <v>14</v>
      </c>
      <c r="M19" s="62">
        <v>766.7</v>
      </c>
      <c r="N19" s="62">
        <v>931.3</v>
      </c>
      <c r="O19" s="62">
        <v>0</v>
      </c>
      <c r="P19" s="63">
        <v>1891.8</v>
      </c>
    </row>
    <row r="20" spans="2:16" x14ac:dyDescent="0.15">
      <c r="B20" s="68">
        <v>0</v>
      </c>
      <c r="C20" s="47" t="s">
        <v>151</v>
      </c>
      <c r="D20" s="17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18">
        <v>0</v>
      </c>
      <c r="K20" s="15">
        <v>0</v>
      </c>
      <c r="L20" s="32">
        <v>0</v>
      </c>
      <c r="M20" s="28">
        <v>0</v>
      </c>
      <c r="N20" s="28">
        <v>0</v>
      </c>
      <c r="O20" s="28">
        <v>0</v>
      </c>
      <c r="P20" s="69">
        <v>0</v>
      </c>
    </row>
    <row r="21" spans="2:16" x14ac:dyDescent="0.15">
      <c r="B21" s="58" t="s">
        <v>20</v>
      </c>
      <c r="C21" s="59" t="s">
        <v>73</v>
      </c>
      <c r="D21" s="111">
        <v>28575</v>
      </c>
      <c r="E21" s="62">
        <v>7836</v>
      </c>
      <c r="F21" s="62">
        <v>4462.1000000000004</v>
      </c>
      <c r="G21" s="62">
        <v>5012.8999999999996</v>
      </c>
      <c r="H21" s="62">
        <v>0</v>
      </c>
      <c r="I21" s="62">
        <v>45885.9</v>
      </c>
      <c r="J21" s="112">
        <v>507</v>
      </c>
      <c r="K21" s="113">
        <v>1.43</v>
      </c>
      <c r="L21" s="114" t="s">
        <v>14</v>
      </c>
      <c r="M21" s="62">
        <v>1035.3</v>
      </c>
      <c r="N21" s="62">
        <v>1026.5</v>
      </c>
      <c r="O21" s="62">
        <v>0</v>
      </c>
      <c r="P21" s="63">
        <v>2423.8000000000002</v>
      </c>
    </row>
    <row r="22" spans="2:16" x14ac:dyDescent="0.15">
      <c r="B22" s="68">
        <v>0</v>
      </c>
      <c r="C22" s="47" t="s">
        <v>151</v>
      </c>
      <c r="D22" s="17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18">
        <v>0</v>
      </c>
      <c r="K22" s="15">
        <v>0</v>
      </c>
      <c r="L22" s="32">
        <v>0</v>
      </c>
      <c r="M22" s="28">
        <v>0</v>
      </c>
      <c r="N22" s="28">
        <v>0</v>
      </c>
      <c r="O22" s="28">
        <v>0</v>
      </c>
      <c r="P22" s="69">
        <v>0</v>
      </c>
    </row>
    <row r="23" spans="2:16" x14ac:dyDescent="0.15">
      <c r="B23" s="58" t="s">
        <v>21</v>
      </c>
      <c r="C23" s="59" t="s">
        <v>73</v>
      </c>
      <c r="D23" s="111">
        <v>26419.1</v>
      </c>
      <c r="E23" s="62">
        <v>7739.1</v>
      </c>
      <c r="F23" s="62">
        <v>4119.3999999999996</v>
      </c>
      <c r="G23" s="62">
        <v>4477.3</v>
      </c>
      <c r="H23" s="62">
        <v>0</v>
      </c>
      <c r="I23" s="62">
        <v>42754.9</v>
      </c>
      <c r="J23" s="112">
        <v>528.9</v>
      </c>
      <c r="K23" s="113">
        <v>1.41</v>
      </c>
      <c r="L23" s="114" t="s">
        <v>14</v>
      </c>
      <c r="M23" s="62">
        <v>971.2</v>
      </c>
      <c r="N23" s="62">
        <v>931.3</v>
      </c>
      <c r="O23" s="62">
        <v>0</v>
      </c>
      <c r="P23" s="63">
        <v>2255.9</v>
      </c>
    </row>
    <row r="24" spans="2:16" x14ac:dyDescent="0.15">
      <c r="B24" s="68">
        <v>0</v>
      </c>
      <c r="C24" s="47" t="s">
        <v>151</v>
      </c>
      <c r="D24" s="17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18">
        <v>0</v>
      </c>
      <c r="K24" s="15">
        <v>0</v>
      </c>
      <c r="L24" s="32">
        <v>0</v>
      </c>
      <c r="M24" s="28">
        <v>0</v>
      </c>
      <c r="N24" s="28">
        <v>0</v>
      </c>
      <c r="O24" s="28">
        <v>0</v>
      </c>
      <c r="P24" s="69">
        <v>0</v>
      </c>
    </row>
    <row r="25" spans="2:16" x14ac:dyDescent="0.15">
      <c r="B25" s="58" t="s">
        <v>22</v>
      </c>
      <c r="C25" s="59" t="s">
        <v>73</v>
      </c>
      <c r="D25" s="111">
        <v>32309.200000000001</v>
      </c>
      <c r="E25" s="62">
        <v>7800.2</v>
      </c>
      <c r="F25" s="62">
        <v>4334.8999999999996</v>
      </c>
      <c r="G25" s="62">
        <v>4814</v>
      </c>
      <c r="H25" s="62">
        <v>0</v>
      </c>
      <c r="I25" s="62">
        <v>49258.400000000001</v>
      </c>
      <c r="J25" s="112">
        <v>566.70000000000005</v>
      </c>
      <c r="K25" s="113">
        <v>1.39</v>
      </c>
      <c r="L25" s="114" t="s">
        <v>12</v>
      </c>
      <c r="M25" s="62">
        <v>1140.4000000000001</v>
      </c>
      <c r="N25" s="62">
        <v>991.1</v>
      </c>
      <c r="O25" s="62">
        <v>0</v>
      </c>
      <c r="P25" s="63">
        <v>2591</v>
      </c>
    </row>
    <row r="26" spans="2:16" x14ac:dyDescent="0.15">
      <c r="B26" s="68">
        <v>0</v>
      </c>
      <c r="C26" s="47" t="s">
        <v>151</v>
      </c>
      <c r="D26" s="17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18">
        <v>0</v>
      </c>
      <c r="K26" s="15">
        <v>0</v>
      </c>
      <c r="L26" s="32">
        <v>0</v>
      </c>
      <c r="M26" s="28">
        <v>0</v>
      </c>
      <c r="N26" s="28">
        <v>0</v>
      </c>
      <c r="O26" s="28">
        <v>0</v>
      </c>
      <c r="P26" s="69">
        <v>0</v>
      </c>
    </row>
    <row r="27" spans="2:16" x14ac:dyDescent="0.15">
      <c r="B27" s="58" t="s">
        <v>23</v>
      </c>
      <c r="C27" s="59" t="s">
        <v>73</v>
      </c>
      <c r="D27" s="111">
        <v>19913.7</v>
      </c>
      <c r="E27" s="62">
        <v>7838</v>
      </c>
      <c r="F27" s="62">
        <v>4469.6000000000004</v>
      </c>
      <c r="G27" s="62">
        <v>5024.5</v>
      </c>
      <c r="H27" s="62">
        <v>0</v>
      </c>
      <c r="I27" s="62">
        <v>37245.800000000003</v>
      </c>
      <c r="J27" s="112">
        <v>410.6</v>
      </c>
      <c r="K27" s="113">
        <v>1.42</v>
      </c>
      <c r="L27" s="114" t="s">
        <v>14</v>
      </c>
      <c r="M27" s="62">
        <v>789.1</v>
      </c>
      <c r="N27" s="62">
        <v>1028.5</v>
      </c>
      <c r="O27" s="62">
        <v>0</v>
      </c>
      <c r="P27" s="63">
        <v>1986.7</v>
      </c>
    </row>
    <row r="28" spans="2:16" x14ac:dyDescent="0.15">
      <c r="B28" s="68">
        <v>0</v>
      </c>
      <c r="C28" s="47" t="s">
        <v>151</v>
      </c>
      <c r="D28" s="17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18">
        <v>0</v>
      </c>
      <c r="K28" s="15">
        <v>0</v>
      </c>
      <c r="L28" s="32">
        <v>0</v>
      </c>
      <c r="M28" s="28">
        <v>0</v>
      </c>
      <c r="N28" s="28">
        <v>0</v>
      </c>
      <c r="O28" s="28">
        <v>0</v>
      </c>
      <c r="P28" s="69">
        <v>0</v>
      </c>
    </row>
    <row r="29" spans="2:16" x14ac:dyDescent="0.15">
      <c r="B29" s="58" t="s">
        <v>24</v>
      </c>
      <c r="C29" s="59" t="s">
        <v>73</v>
      </c>
      <c r="D29" s="111">
        <v>30281.599999999999</v>
      </c>
      <c r="E29" s="62">
        <v>7739.1</v>
      </c>
      <c r="F29" s="62">
        <v>4119.3999999999996</v>
      </c>
      <c r="G29" s="62">
        <v>4477.3</v>
      </c>
      <c r="H29" s="62">
        <v>0</v>
      </c>
      <c r="I29" s="62">
        <v>46617.4</v>
      </c>
      <c r="J29" s="112">
        <v>576.70000000000005</v>
      </c>
      <c r="K29" s="113">
        <v>1.42</v>
      </c>
      <c r="L29" s="114" t="s">
        <v>14</v>
      </c>
      <c r="M29" s="62">
        <v>1081.0999999999999</v>
      </c>
      <c r="N29" s="62">
        <v>931.3</v>
      </c>
      <c r="O29" s="62">
        <v>0</v>
      </c>
      <c r="P29" s="63">
        <v>2451.4</v>
      </c>
    </row>
    <row r="30" spans="2:16" x14ac:dyDescent="0.15">
      <c r="B30" s="68">
        <v>0</v>
      </c>
      <c r="C30" s="47" t="s">
        <v>151</v>
      </c>
      <c r="D30" s="17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18">
        <v>0</v>
      </c>
      <c r="K30" s="15">
        <v>0</v>
      </c>
      <c r="L30" s="32">
        <v>0</v>
      </c>
      <c r="M30" s="28">
        <v>0</v>
      </c>
      <c r="N30" s="28">
        <v>0</v>
      </c>
      <c r="O30" s="28">
        <v>0</v>
      </c>
      <c r="P30" s="69">
        <v>0</v>
      </c>
    </row>
    <row r="31" spans="2:16" x14ac:dyDescent="0.15">
      <c r="B31" s="58" t="s">
        <v>25</v>
      </c>
      <c r="C31" s="59" t="s">
        <v>73</v>
      </c>
      <c r="D31" s="111">
        <v>19224.2</v>
      </c>
      <c r="E31" s="62">
        <v>7739.1</v>
      </c>
      <c r="F31" s="62">
        <v>4119.3999999999996</v>
      </c>
      <c r="G31" s="62">
        <v>4477.3</v>
      </c>
      <c r="H31" s="62">
        <v>0</v>
      </c>
      <c r="I31" s="62">
        <v>35560</v>
      </c>
      <c r="J31" s="112">
        <v>439.9</v>
      </c>
      <c r="K31" s="113">
        <v>1.42</v>
      </c>
      <c r="L31" s="114" t="s">
        <v>14</v>
      </c>
      <c r="M31" s="62">
        <v>766.7</v>
      </c>
      <c r="N31" s="62">
        <v>931.3</v>
      </c>
      <c r="O31" s="62">
        <v>0</v>
      </c>
      <c r="P31" s="63">
        <v>1891.8</v>
      </c>
    </row>
    <row r="32" spans="2:16" x14ac:dyDescent="0.15">
      <c r="B32" s="68">
        <v>0</v>
      </c>
      <c r="C32" s="47" t="s">
        <v>151</v>
      </c>
      <c r="D32" s="17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18">
        <v>0</v>
      </c>
      <c r="K32" s="15">
        <v>0</v>
      </c>
      <c r="L32" s="32">
        <v>0</v>
      </c>
      <c r="M32" s="28">
        <v>0</v>
      </c>
      <c r="N32" s="28">
        <v>0</v>
      </c>
      <c r="O32" s="28">
        <v>0</v>
      </c>
      <c r="P32" s="69">
        <v>0</v>
      </c>
    </row>
    <row r="33" spans="2:16" x14ac:dyDescent="0.15">
      <c r="B33" s="58" t="s">
        <v>26</v>
      </c>
      <c r="C33" s="59" t="s">
        <v>73</v>
      </c>
      <c r="D33" s="111">
        <v>28575</v>
      </c>
      <c r="E33" s="62">
        <v>7836</v>
      </c>
      <c r="F33" s="62">
        <v>4462.1000000000004</v>
      </c>
      <c r="G33" s="62">
        <v>5012.8999999999996</v>
      </c>
      <c r="H33" s="62">
        <v>0</v>
      </c>
      <c r="I33" s="62">
        <v>45885.9</v>
      </c>
      <c r="J33" s="112">
        <v>507</v>
      </c>
      <c r="K33" s="113">
        <v>1.43</v>
      </c>
      <c r="L33" s="114" t="s">
        <v>14</v>
      </c>
      <c r="M33" s="62">
        <v>1035.3</v>
      </c>
      <c r="N33" s="62">
        <v>1026.5</v>
      </c>
      <c r="O33" s="62">
        <v>0</v>
      </c>
      <c r="P33" s="63">
        <v>2423.8000000000002</v>
      </c>
    </row>
    <row r="34" spans="2:16" x14ac:dyDescent="0.15">
      <c r="B34" s="68">
        <v>0</v>
      </c>
      <c r="C34" s="47" t="s">
        <v>151</v>
      </c>
      <c r="D34" s="17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18">
        <v>0</v>
      </c>
      <c r="K34" s="15">
        <v>0</v>
      </c>
      <c r="L34" s="32">
        <v>0</v>
      </c>
      <c r="M34" s="28">
        <v>0</v>
      </c>
      <c r="N34" s="28">
        <v>0</v>
      </c>
      <c r="O34" s="28">
        <v>0</v>
      </c>
      <c r="P34" s="69">
        <v>0</v>
      </c>
    </row>
    <row r="35" spans="2:16" x14ac:dyDescent="0.15">
      <c r="B35" s="58" t="s">
        <v>27</v>
      </c>
      <c r="C35" s="59" t="s">
        <v>73</v>
      </c>
      <c r="D35" s="111">
        <v>26419.1</v>
      </c>
      <c r="E35" s="62">
        <v>7739.1</v>
      </c>
      <c r="F35" s="62">
        <v>4119.3999999999996</v>
      </c>
      <c r="G35" s="62">
        <v>4477.3</v>
      </c>
      <c r="H35" s="62">
        <v>0</v>
      </c>
      <c r="I35" s="62">
        <v>42754.9</v>
      </c>
      <c r="J35" s="112">
        <v>528.9</v>
      </c>
      <c r="K35" s="113">
        <v>1.41</v>
      </c>
      <c r="L35" s="114" t="s">
        <v>14</v>
      </c>
      <c r="M35" s="62">
        <v>971.2</v>
      </c>
      <c r="N35" s="62">
        <v>931.3</v>
      </c>
      <c r="O35" s="62">
        <v>0</v>
      </c>
      <c r="P35" s="63">
        <v>2255.9</v>
      </c>
    </row>
    <row r="36" spans="2:16" x14ac:dyDescent="0.15">
      <c r="B36" s="68">
        <v>0</v>
      </c>
      <c r="C36" s="47" t="s">
        <v>151</v>
      </c>
      <c r="D36" s="17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18">
        <v>0</v>
      </c>
      <c r="K36" s="15">
        <v>0</v>
      </c>
      <c r="L36" s="32">
        <v>0</v>
      </c>
      <c r="M36" s="28">
        <v>0</v>
      </c>
      <c r="N36" s="28">
        <v>0</v>
      </c>
      <c r="O36" s="28">
        <v>0</v>
      </c>
      <c r="P36" s="69">
        <v>0</v>
      </c>
    </row>
    <row r="37" spans="2:16" x14ac:dyDescent="0.15">
      <c r="B37" s="58" t="s">
        <v>28</v>
      </c>
      <c r="C37" s="59" t="s">
        <v>73</v>
      </c>
      <c r="D37" s="111">
        <v>32309.200000000001</v>
      </c>
      <c r="E37" s="62">
        <v>7800.2</v>
      </c>
      <c r="F37" s="62">
        <v>4334.8999999999996</v>
      </c>
      <c r="G37" s="62">
        <v>4814</v>
      </c>
      <c r="H37" s="62">
        <v>0</v>
      </c>
      <c r="I37" s="62">
        <v>49258.400000000001</v>
      </c>
      <c r="J37" s="112">
        <v>566.70000000000005</v>
      </c>
      <c r="K37" s="113">
        <v>1.39</v>
      </c>
      <c r="L37" s="114" t="s">
        <v>12</v>
      </c>
      <c r="M37" s="62">
        <v>1140.4000000000001</v>
      </c>
      <c r="N37" s="62">
        <v>991.1</v>
      </c>
      <c r="O37" s="62">
        <v>0</v>
      </c>
      <c r="P37" s="63">
        <v>2591</v>
      </c>
    </row>
    <row r="38" spans="2:16" x14ac:dyDescent="0.15">
      <c r="B38" s="68">
        <v>0</v>
      </c>
      <c r="C38" s="47" t="s">
        <v>151</v>
      </c>
      <c r="D38" s="17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18">
        <v>0</v>
      </c>
      <c r="K38" s="15">
        <v>0</v>
      </c>
      <c r="L38" s="32">
        <v>0</v>
      </c>
      <c r="M38" s="28">
        <v>0</v>
      </c>
      <c r="N38" s="28">
        <v>0</v>
      </c>
      <c r="O38" s="28">
        <v>0</v>
      </c>
      <c r="P38" s="69">
        <v>0</v>
      </c>
    </row>
    <row r="39" spans="2:16" x14ac:dyDescent="0.15">
      <c r="B39" s="58" t="s">
        <v>29</v>
      </c>
      <c r="C39" s="59" t="s">
        <v>73</v>
      </c>
      <c r="D39" s="111">
        <v>19913.7</v>
      </c>
      <c r="E39" s="62">
        <v>7838</v>
      </c>
      <c r="F39" s="62">
        <v>4469.6000000000004</v>
      </c>
      <c r="G39" s="62">
        <v>5024.5</v>
      </c>
      <c r="H39" s="62">
        <v>0</v>
      </c>
      <c r="I39" s="62">
        <v>37245.800000000003</v>
      </c>
      <c r="J39" s="112">
        <v>410.6</v>
      </c>
      <c r="K39" s="113">
        <v>1.42</v>
      </c>
      <c r="L39" s="114" t="s">
        <v>14</v>
      </c>
      <c r="M39" s="62">
        <v>789.1</v>
      </c>
      <c r="N39" s="62">
        <v>1028.5</v>
      </c>
      <c r="O39" s="62">
        <v>0</v>
      </c>
      <c r="P39" s="63">
        <v>1986.7</v>
      </c>
    </row>
    <row r="40" spans="2:16" x14ac:dyDescent="0.15">
      <c r="B40" s="68">
        <v>0</v>
      </c>
      <c r="C40" s="47" t="s">
        <v>151</v>
      </c>
      <c r="D40" s="17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18">
        <v>0</v>
      </c>
      <c r="K40" s="15">
        <v>0</v>
      </c>
      <c r="L40" s="32">
        <v>0</v>
      </c>
      <c r="M40" s="28">
        <v>0</v>
      </c>
      <c r="N40" s="28">
        <v>0</v>
      </c>
      <c r="O40" s="28">
        <v>0</v>
      </c>
      <c r="P40" s="69">
        <v>0</v>
      </c>
    </row>
    <row r="41" spans="2:16" x14ac:dyDescent="0.15">
      <c r="B41" s="58" t="s">
        <v>30</v>
      </c>
      <c r="C41" s="59" t="s">
        <v>73</v>
      </c>
      <c r="D41" s="111">
        <v>30281.599999999999</v>
      </c>
      <c r="E41" s="62">
        <v>7739.1</v>
      </c>
      <c r="F41" s="62">
        <v>4119.3999999999996</v>
      </c>
      <c r="G41" s="62">
        <v>4477.3</v>
      </c>
      <c r="H41" s="62">
        <v>0</v>
      </c>
      <c r="I41" s="62">
        <v>46617.4</v>
      </c>
      <c r="J41" s="112">
        <v>576.70000000000005</v>
      </c>
      <c r="K41" s="113">
        <v>1.42</v>
      </c>
      <c r="L41" s="114" t="s">
        <v>14</v>
      </c>
      <c r="M41" s="62">
        <v>1081.0999999999999</v>
      </c>
      <c r="N41" s="62">
        <v>931.3</v>
      </c>
      <c r="O41" s="62">
        <v>0</v>
      </c>
      <c r="P41" s="63">
        <v>2451.4</v>
      </c>
    </row>
    <row r="42" spans="2:16" x14ac:dyDescent="0.15">
      <c r="B42" s="68">
        <v>0</v>
      </c>
      <c r="C42" s="47" t="s">
        <v>151</v>
      </c>
      <c r="D42" s="17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18">
        <v>0</v>
      </c>
      <c r="K42" s="15">
        <v>0</v>
      </c>
      <c r="L42" s="32">
        <v>0</v>
      </c>
      <c r="M42" s="28">
        <v>0</v>
      </c>
      <c r="N42" s="28">
        <v>0</v>
      </c>
      <c r="O42" s="28">
        <v>0</v>
      </c>
      <c r="P42" s="69">
        <v>0</v>
      </c>
    </row>
    <row r="43" spans="2:16" x14ac:dyDescent="0.15">
      <c r="B43" s="58" t="s">
        <v>31</v>
      </c>
      <c r="C43" s="59" t="s">
        <v>73</v>
      </c>
      <c r="D43" s="111">
        <v>20504.8</v>
      </c>
      <c r="E43" s="62">
        <v>7836</v>
      </c>
      <c r="F43" s="62">
        <v>4462.1000000000004</v>
      </c>
      <c r="G43" s="62">
        <v>5012.8999999999996</v>
      </c>
      <c r="H43" s="62">
        <v>0</v>
      </c>
      <c r="I43" s="62">
        <v>37815.699999999997</v>
      </c>
      <c r="J43" s="112">
        <v>417.8</v>
      </c>
      <c r="K43" s="113">
        <v>1.44</v>
      </c>
      <c r="L43" s="114" t="s">
        <v>14</v>
      </c>
      <c r="M43" s="62">
        <v>805.8</v>
      </c>
      <c r="N43" s="62">
        <v>1026.5</v>
      </c>
      <c r="O43" s="62">
        <v>0</v>
      </c>
      <c r="P43" s="63">
        <v>2015.3</v>
      </c>
    </row>
    <row r="44" spans="2:16" x14ac:dyDescent="0.15">
      <c r="B44" s="68">
        <v>0</v>
      </c>
      <c r="C44" s="47" t="s">
        <v>151</v>
      </c>
      <c r="D44" s="17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18">
        <v>0</v>
      </c>
      <c r="K44" s="15">
        <v>0</v>
      </c>
      <c r="L44" s="32">
        <v>0</v>
      </c>
      <c r="M44" s="28">
        <v>0</v>
      </c>
      <c r="N44" s="28">
        <v>0</v>
      </c>
      <c r="O44" s="28">
        <v>0</v>
      </c>
      <c r="P44" s="69">
        <v>0</v>
      </c>
    </row>
    <row r="45" spans="2:16" x14ac:dyDescent="0.15">
      <c r="B45" s="58" t="s">
        <v>32</v>
      </c>
      <c r="C45" s="59" t="s">
        <v>73</v>
      </c>
      <c r="D45" s="111">
        <v>19224.2</v>
      </c>
      <c r="E45" s="62">
        <v>7739.1</v>
      </c>
      <c r="F45" s="62">
        <v>4119.3999999999996</v>
      </c>
      <c r="G45" s="62">
        <v>4477.3</v>
      </c>
      <c r="H45" s="62">
        <v>0</v>
      </c>
      <c r="I45" s="62">
        <v>35560</v>
      </c>
      <c r="J45" s="112">
        <v>439.9</v>
      </c>
      <c r="K45" s="113">
        <v>1.42</v>
      </c>
      <c r="L45" s="114" t="s">
        <v>14</v>
      </c>
      <c r="M45" s="62">
        <v>766.7</v>
      </c>
      <c r="N45" s="62">
        <v>931.3</v>
      </c>
      <c r="O45" s="62">
        <v>0</v>
      </c>
      <c r="P45" s="63">
        <v>1891.8</v>
      </c>
    </row>
    <row r="46" spans="2:16" x14ac:dyDescent="0.15">
      <c r="B46" s="68">
        <v>0</v>
      </c>
      <c r="C46" s="47" t="s">
        <v>151</v>
      </c>
      <c r="D46" s="17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18">
        <v>0</v>
      </c>
      <c r="K46" s="15">
        <v>0</v>
      </c>
      <c r="L46" s="32">
        <v>0</v>
      </c>
      <c r="M46" s="28">
        <v>0</v>
      </c>
      <c r="N46" s="28">
        <v>0</v>
      </c>
      <c r="O46" s="28">
        <v>0</v>
      </c>
      <c r="P46" s="69">
        <v>0</v>
      </c>
    </row>
    <row r="47" spans="2:16" x14ac:dyDescent="0.15">
      <c r="B47" s="58" t="s">
        <v>33</v>
      </c>
      <c r="C47" s="59" t="s">
        <v>73</v>
      </c>
      <c r="D47" s="111">
        <v>28575</v>
      </c>
      <c r="E47" s="62">
        <v>7836</v>
      </c>
      <c r="F47" s="62">
        <v>4462.1000000000004</v>
      </c>
      <c r="G47" s="62">
        <v>5012.8999999999996</v>
      </c>
      <c r="H47" s="62">
        <v>0</v>
      </c>
      <c r="I47" s="62">
        <v>45885.9</v>
      </c>
      <c r="J47" s="112">
        <v>507</v>
      </c>
      <c r="K47" s="113">
        <v>1.43</v>
      </c>
      <c r="L47" s="114" t="s">
        <v>14</v>
      </c>
      <c r="M47" s="62">
        <v>1035.3</v>
      </c>
      <c r="N47" s="62">
        <v>1026.5</v>
      </c>
      <c r="O47" s="62">
        <v>0</v>
      </c>
      <c r="P47" s="63">
        <v>2423.8000000000002</v>
      </c>
    </row>
    <row r="48" spans="2:16" x14ac:dyDescent="0.15">
      <c r="B48" s="68">
        <v>0</v>
      </c>
      <c r="C48" s="47" t="s">
        <v>151</v>
      </c>
      <c r="D48" s="17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18">
        <v>0</v>
      </c>
      <c r="K48" s="15">
        <v>0</v>
      </c>
      <c r="L48" s="32">
        <v>0</v>
      </c>
      <c r="M48" s="28">
        <v>0</v>
      </c>
      <c r="N48" s="28">
        <v>0</v>
      </c>
      <c r="O48" s="28">
        <v>0</v>
      </c>
      <c r="P48" s="69">
        <v>0</v>
      </c>
    </row>
    <row r="49" spans="2:16" x14ac:dyDescent="0.15">
      <c r="B49" s="58" t="s">
        <v>34</v>
      </c>
      <c r="C49" s="59" t="s">
        <v>73</v>
      </c>
      <c r="D49" s="111">
        <v>26419.1</v>
      </c>
      <c r="E49" s="62">
        <v>7739.1</v>
      </c>
      <c r="F49" s="62">
        <v>4119.3999999999996</v>
      </c>
      <c r="G49" s="62">
        <v>4477.3</v>
      </c>
      <c r="H49" s="62">
        <v>0</v>
      </c>
      <c r="I49" s="62">
        <v>42754.9</v>
      </c>
      <c r="J49" s="112">
        <v>528.9</v>
      </c>
      <c r="K49" s="113">
        <v>1.41</v>
      </c>
      <c r="L49" s="114" t="s">
        <v>14</v>
      </c>
      <c r="M49" s="62">
        <v>971.2</v>
      </c>
      <c r="N49" s="62">
        <v>931.3</v>
      </c>
      <c r="O49" s="62">
        <v>0</v>
      </c>
      <c r="P49" s="63">
        <v>2255.9</v>
      </c>
    </row>
    <row r="50" spans="2:16" x14ac:dyDescent="0.15">
      <c r="B50" s="68">
        <v>0</v>
      </c>
      <c r="C50" s="47" t="s">
        <v>151</v>
      </c>
      <c r="D50" s="17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18">
        <v>0</v>
      </c>
      <c r="K50" s="15">
        <v>0</v>
      </c>
      <c r="L50" s="32">
        <v>0</v>
      </c>
      <c r="M50" s="28">
        <v>0</v>
      </c>
      <c r="N50" s="28">
        <v>0</v>
      </c>
      <c r="O50" s="28">
        <v>0</v>
      </c>
      <c r="P50" s="69">
        <v>0</v>
      </c>
    </row>
    <row r="51" spans="2:16" x14ac:dyDescent="0.15">
      <c r="B51" s="58" t="s">
        <v>35</v>
      </c>
      <c r="C51" s="59" t="s">
        <v>73</v>
      </c>
      <c r="D51" s="111">
        <v>32309.200000000001</v>
      </c>
      <c r="E51" s="62">
        <v>7800.2</v>
      </c>
      <c r="F51" s="62">
        <v>4334.8999999999996</v>
      </c>
      <c r="G51" s="62">
        <v>4814</v>
      </c>
      <c r="H51" s="62">
        <v>0</v>
      </c>
      <c r="I51" s="62">
        <v>49258.400000000001</v>
      </c>
      <c r="J51" s="112">
        <v>566.70000000000005</v>
      </c>
      <c r="K51" s="113">
        <v>1.39</v>
      </c>
      <c r="L51" s="114" t="s">
        <v>12</v>
      </c>
      <c r="M51" s="62">
        <v>1140.4000000000001</v>
      </c>
      <c r="N51" s="62">
        <v>991.1</v>
      </c>
      <c r="O51" s="62">
        <v>0</v>
      </c>
      <c r="P51" s="63">
        <v>2591</v>
      </c>
    </row>
    <row r="52" spans="2:16" x14ac:dyDescent="0.15">
      <c r="B52" s="68">
        <v>0</v>
      </c>
      <c r="C52" s="47" t="s">
        <v>151</v>
      </c>
      <c r="D52" s="17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18">
        <v>0</v>
      </c>
      <c r="K52" s="15">
        <v>0</v>
      </c>
      <c r="L52" s="32">
        <v>0</v>
      </c>
      <c r="M52" s="28">
        <v>0</v>
      </c>
      <c r="N52" s="28">
        <v>0</v>
      </c>
      <c r="O52" s="28">
        <v>0</v>
      </c>
      <c r="P52" s="69">
        <v>0</v>
      </c>
    </row>
    <row r="53" spans="2:16" x14ac:dyDescent="0.15">
      <c r="B53" s="58" t="s">
        <v>36</v>
      </c>
      <c r="C53" s="59" t="s">
        <v>73</v>
      </c>
      <c r="D53" s="111">
        <v>19913.7</v>
      </c>
      <c r="E53" s="62">
        <v>0</v>
      </c>
      <c r="F53" s="62">
        <v>4469.6000000000004</v>
      </c>
      <c r="G53" s="62">
        <v>5024.5</v>
      </c>
      <c r="H53" s="62">
        <v>0</v>
      </c>
      <c r="I53" s="62">
        <v>37245.800000000003</v>
      </c>
      <c r="J53" s="112">
        <v>410.6</v>
      </c>
      <c r="K53" s="113">
        <v>1.42</v>
      </c>
      <c r="L53" s="114" t="s">
        <v>14</v>
      </c>
      <c r="M53" s="62">
        <v>789.1</v>
      </c>
      <c r="N53" s="62">
        <v>1028.5</v>
      </c>
      <c r="O53" s="62">
        <v>0</v>
      </c>
      <c r="P53" s="63">
        <v>1986.7</v>
      </c>
    </row>
    <row r="54" spans="2:16" x14ac:dyDescent="0.15">
      <c r="B54" s="68">
        <v>0</v>
      </c>
      <c r="C54" s="47" t="s">
        <v>151</v>
      </c>
      <c r="D54" s="17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18">
        <v>0</v>
      </c>
      <c r="K54" s="15">
        <v>0</v>
      </c>
      <c r="L54" s="32">
        <v>0</v>
      </c>
      <c r="M54" s="28">
        <v>0</v>
      </c>
      <c r="N54" s="28">
        <v>0</v>
      </c>
      <c r="O54" s="28">
        <v>0</v>
      </c>
      <c r="P54" s="69">
        <v>0</v>
      </c>
    </row>
    <row r="55" spans="2:16" x14ac:dyDescent="0.15">
      <c r="B55" s="58" t="s">
        <v>37</v>
      </c>
      <c r="C55" s="59" t="s">
        <v>73</v>
      </c>
      <c r="D55" s="111">
        <v>25545.7</v>
      </c>
      <c r="E55" s="62">
        <v>7414.5</v>
      </c>
      <c r="F55" s="62">
        <v>3442.7</v>
      </c>
      <c r="G55" s="62">
        <v>3420</v>
      </c>
      <c r="H55" s="62">
        <v>0</v>
      </c>
      <c r="I55" s="62">
        <v>39822.9</v>
      </c>
      <c r="J55" s="112">
        <v>644.9</v>
      </c>
      <c r="K55" s="113">
        <v>1.29</v>
      </c>
      <c r="L55" s="114" t="s">
        <v>12</v>
      </c>
      <c r="M55" s="62">
        <v>937.2</v>
      </c>
      <c r="N55" s="62">
        <v>743.5</v>
      </c>
      <c r="O55" s="62">
        <v>0</v>
      </c>
      <c r="P55" s="63">
        <v>2089</v>
      </c>
    </row>
    <row r="56" spans="2:16" x14ac:dyDescent="0.15">
      <c r="B56" s="68">
        <v>0</v>
      </c>
      <c r="C56" s="47" t="s">
        <v>151</v>
      </c>
      <c r="D56" s="17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18">
        <v>0</v>
      </c>
      <c r="K56" s="15">
        <v>0</v>
      </c>
      <c r="L56" s="32">
        <v>0</v>
      </c>
      <c r="M56" s="28">
        <v>0</v>
      </c>
      <c r="N56" s="28">
        <v>0</v>
      </c>
      <c r="O56" s="28">
        <v>0</v>
      </c>
      <c r="P56" s="69">
        <v>0</v>
      </c>
    </row>
    <row r="57" spans="2:16" x14ac:dyDescent="0.15">
      <c r="B57" s="58" t="s">
        <v>38</v>
      </c>
      <c r="C57" s="59" t="s">
        <v>73</v>
      </c>
      <c r="D57" s="111">
        <v>20504.8</v>
      </c>
      <c r="E57" s="62">
        <v>7836</v>
      </c>
      <c r="F57" s="62">
        <v>4462.1000000000004</v>
      </c>
      <c r="G57" s="62">
        <v>5012.8999999999996</v>
      </c>
      <c r="H57" s="62">
        <v>0</v>
      </c>
      <c r="I57" s="62">
        <v>37815.699999999997</v>
      </c>
      <c r="J57" s="112">
        <v>417.8</v>
      </c>
      <c r="K57" s="113">
        <v>1.44</v>
      </c>
      <c r="L57" s="114" t="s">
        <v>14</v>
      </c>
      <c r="M57" s="62">
        <v>805.8</v>
      </c>
      <c r="N57" s="62">
        <v>1026.5</v>
      </c>
      <c r="O57" s="62">
        <v>0</v>
      </c>
      <c r="P57" s="63">
        <v>2015.3</v>
      </c>
    </row>
    <row r="58" spans="2:16" x14ac:dyDescent="0.15">
      <c r="B58" s="68">
        <v>0</v>
      </c>
      <c r="C58" s="47" t="s">
        <v>151</v>
      </c>
      <c r="D58" s="17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18">
        <v>0</v>
      </c>
      <c r="K58" s="15">
        <v>0</v>
      </c>
      <c r="L58" s="32">
        <v>0</v>
      </c>
      <c r="M58" s="28">
        <v>0</v>
      </c>
      <c r="N58" s="28">
        <v>0</v>
      </c>
      <c r="O58" s="28">
        <v>0</v>
      </c>
      <c r="P58" s="69">
        <v>0</v>
      </c>
    </row>
    <row r="59" spans="2:16" x14ac:dyDescent="0.15">
      <c r="B59" s="58" t="s">
        <v>39</v>
      </c>
      <c r="C59" s="59" t="s">
        <v>73</v>
      </c>
      <c r="D59" s="111">
        <v>28575</v>
      </c>
      <c r="E59" s="62">
        <v>7836</v>
      </c>
      <c r="F59" s="62">
        <v>4462.1000000000004</v>
      </c>
      <c r="G59" s="62">
        <v>5012.8999999999996</v>
      </c>
      <c r="H59" s="62">
        <v>0</v>
      </c>
      <c r="I59" s="62">
        <v>45885.9</v>
      </c>
      <c r="J59" s="62">
        <v>507</v>
      </c>
      <c r="K59" s="15">
        <v>1.43</v>
      </c>
      <c r="L59" s="32" t="s">
        <v>14</v>
      </c>
      <c r="M59" s="62">
        <v>1035.3</v>
      </c>
      <c r="N59" s="62">
        <v>1026.5</v>
      </c>
      <c r="O59" s="62">
        <v>0</v>
      </c>
      <c r="P59" s="63">
        <v>2423.8000000000002</v>
      </c>
    </row>
    <row r="60" spans="2:16" ht="12" thickBot="1" x14ac:dyDescent="0.2">
      <c r="B60" s="73">
        <v>0</v>
      </c>
      <c r="C60" s="74" t="s">
        <v>151</v>
      </c>
      <c r="D60" s="115">
        <v>0</v>
      </c>
      <c r="E60" s="76">
        <v>0</v>
      </c>
      <c r="F60" s="76">
        <v>0</v>
      </c>
      <c r="G60" s="76">
        <v>0</v>
      </c>
      <c r="H60" s="76">
        <v>0</v>
      </c>
      <c r="I60" s="76">
        <v>0</v>
      </c>
      <c r="J60" s="76">
        <v>0</v>
      </c>
      <c r="K60" s="21">
        <v>0</v>
      </c>
      <c r="L60" s="146">
        <v>0</v>
      </c>
      <c r="M60" s="76">
        <v>0</v>
      </c>
      <c r="N60" s="76">
        <v>0</v>
      </c>
      <c r="O60" s="76">
        <v>0</v>
      </c>
      <c r="P60" s="77">
        <v>0</v>
      </c>
    </row>
    <row r="61" spans="2:16" hidden="1" x14ac:dyDescent="0.15">
      <c r="B61" s="58"/>
      <c r="C61" s="59"/>
      <c r="D61" s="62"/>
      <c r="E61" s="62"/>
      <c r="F61" s="62"/>
      <c r="G61" s="62"/>
      <c r="H61" s="62"/>
      <c r="I61" s="62"/>
      <c r="J61" s="62"/>
      <c r="K61" s="44"/>
      <c r="L61" s="126"/>
      <c r="M61" s="62"/>
      <c r="N61" s="62"/>
      <c r="O61" s="62"/>
      <c r="P61" s="63"/>
    </row>
    <row r="62" spans="2:16" hidden="1" x14ac:dyDescent="0.15">
      <c r="B62" s="68"/>
      <c r="D62" s="28"/>
      <c r="E62" s="28"/>
      <c r="F62" s="28"/>
      <c r="G62" s="28"/>
      <c r="H62" s="28"/>
      <c r="I62" s="28"/>
      <c r="J62" s="28"/>
      <c r="M62" s="28"/>
      <c r="N62" s="28"/>
      <c r="O62" s="28"/>
      <c r="P62" s="69"/>
    </row>
    <row r="63" spans="2:16" hidden="1" x14ac:dyDescent="0.15">
      <c r="B63" s="68"/>
      <c r="D63" s="28"/>
      <c r="E63" s="28"/>
      <c r="F63" s="28"/>
      <c r="G63" s="28"/>
      <c r="H63" s="28"/>
      <c r="I63" s="28"/>
      <c r="J63" s="28"/>
      <c r="M63" s="28"/>
      <c r="N63" s="28"/>
      <c r="O63" s="28"/>
      <c r="P63" s="69"/>
    </row>
    <row r="64" spans="2:16" hidden="1" x14ac:dyDescent="0.15">
      <c r="B64" s="68"/>
      <c r="D64" s="28"/>
      <c r="E64" s="28"/>
      <c r="F64" s="28"/>
      <c r="G64" s="28"/>
      <c r="H64" s="28"/>
      <c r="I64" s="28"/>
      <c r="J64" s="28"/>
      <c r="M64" s="28"/>
      <c r="N64" s="28"/>
      <c r="O64" s="28"/>
      <c r="P64" s="69"/>
    </row>
    <row r="65" spans="2:16" hidden="1" x14ac:dyDescent="0.15">
      <c r="B65" s="68"/>
      <c r="D65" s="28"/>
      <c r="E65" s="28"/>
      <c r="F65" s="28"/>
      <c r="G65" s="28"/>
      <c r="H65" s="28"/>
      <c r="I65" s="28"/>
      <c r="J65" s="28"/>
      <c r="M65" s="28"/>
      <c r="N65" s="28"/>
      <c r="O65" s="28"/>
      <c r="P65" s="69"/>
    </row>
    <row r="66" spans="2:16" hidden="1" x14ac:dyDescent="0.15">
      <c r="B66" s="68"/>
      <c r="D66" s="28"/>
      <c r="E66" s="28"/>
      <c r="F66" s="28"/>
      <c r="G66" s="28"/>
      <c r="H66" s="28"/>
      <c r="I66" s="28"/>
      <c r="J66" s="28"/>
      <c r="M66" s="28"/>
      <c r="N66" s="28"/>
      <c r="O66" s="28"/>
      <c r="P66" s="69"/>
    </row>
    <row r="67" spans="2:16" hidden="1" x14ac:dyDescent="0.15">
      <c r="B67" s="68"/>
      <c r="D67" s="28"/>
      <c r="E67" s="28"/>
      <c r="F67" s="28"/>
      <c r="G67" s="28"/>
      <c r="H67" s="28"/>
      <c r="I67" s="28"/>
      <c r="J67" s="28"/>
      <c r="M67" s="28"/>
      <c r="N67" s="28"/>
      <c r="O67" s="28"/>
      <c r="P67" s="69"/>
    </row>
    <row r="68" spans="2:16" hidden="1" x14ac:dyDescent="0.15">
      <c r="B68" s="68"/>
      <c r="D68" s="28"/>
      <c r="E68" s="28"/>
      <c r="F68" s="28"/>
      <c r="G68" s="28"/>
      <c r="H68" s="28"/>
      <c r="I68" s="28"/>
      <c r="J68" s="28"/>
      <c r="M68" s="28"/>
      <c r="N68" s="28"/>
      <c r="O68" s="28"/>
      <c r="P68" s="69"/>
    </row>
    <row r="69" spans="2:16" hidden="1" x14ac:dyDescent="0.15">
      <c r="B69" s="68"/>
      <c r="D69" s="28"/>
      <c r="E69" s="28"/>
      <c r="F69" s="28"/>
      <c r="G69" s="28"/>
      <c r="H69" s="28"/>
      <c r="I69" s="28"/>
      <c r="J69" s="28"/>
      <c r="M69" s="28"/>
      <c r="N69" s="28"/>
      <c r="O69" s="28"/>
      <c r="P69" s="69"/>
    </row>
    <row r="70" spans="2:16" hidden="1" x14ac:dyDescent="0.15">
      <c r="B70" s="68"/>
      <c r="D70" s="28"/>
      <c r="E70" s="28"/>
      <c r="F70" s="28"/>
      <c r="G70" s="28"/>
      <c r="H70" s="28"/>
      <c r="I70" s="28"/>
      <c r="J70" s="28"/>
      <c r="M70" s="28"/>
      <c r="N70" s="28"/>
      <c r="O70" s="28"/>
      <c r="P70" s="69"/>
    </row>
    <row r="71" spans="2:16" hidden="1" x14ac:dyDescent="0.15">
      <c r="B71" s="73"/>
      <c r="C71" s="74"/>
      <c r="D71" s="76"/>
      <c r="E71" s="76"/>
      <c r="F71" s="76"/>
      <c r="G71" s="76"/>
      <c r="H71" s="76"/>
      <c r="I71" s="76"/>
      <c r="J71" s="76"/>
      <c r="K71" s="72"/>
      <c r="L71" s="75"/>
      <c r="M71" s="76"/>
      <c r="N71" s="76"/>
      <c r="O71" s="76"/>
      <c r="P71" s="77"/>
    </row>
    <row r="72" spans="2:16" hidden="1" x14ac:dyDescent="0.15">
      <c r="B72" s="58"/>
      <c r="C72" s="59"/>
      <c r="D72" s="62"/>
      <c r="E72" s="62"/>
      <c r="F72" s="62"/>
      <c r="G72" s="62"/>
      <c r="H72" s="62"/>
      <c r="I72" s="62"/>
      <c r="J72" s="62"/>
      <c r="K72" s="60"/>
      <c r="L72" s="61"/>
      <c r="M72" s="62"/>
      <c r="N72" s="62"/>
      <c r="O72" s="62"/>
      <c r="P72" s="63"/>
    </row>
    <row r="73" spans="2:16" hidden="1" x14ac:dyDescent="0.15">
      <c r="B73" s="68"/>
      <c r="D73" s="28"/>
      <c r="E73" s="28"/>
      <c r="F73" s="28"/>
      <c r="G73" s="28"/>
      <c r="H73" s="28"/>
      <c r="I73" s="28"/>
      <c r="J73" s="28"/>
      <c r="M73" s="28"/>
      <c r="N73" s="28"/>
      <c r="O73" s="28"/>
      <c r="P73" s="69"/>
    </row>
    <row r="74" spans="2:16" hidden="1" x14ac:dyDescent="0.15">
      <c r="B74" s="68"/>
      <c r="D74" s="28"/>
      <c r="E74" s="28"/>
      <c r="F74" s="28"/>
      <c r="G74" s="28"/>
      <c r="H74" s="28"/>
      <c r="I74" s="28"/>
      <c r="J74" s="28"/>
      <c r="M74" s="28"/>
      <c r="N74" s="28"/>
      <c r="O74" s="28"/>
      <c r="P74" s="69"/>
    </row>
    <row r="75" spans="2:16" hidden="1" x14ac:dyDescent="0.15">
      <c r="B75" s="68"/>
      <c r="D75" s="28"/>
      <c r="E75" s="28"/>
      <c r="F75" s="28"/>
      <c r="G75" s="28"/>
      <c r="H75" s="28"/>
      <c r="I75" s="28"/>
      <c r="J75" s="28"/>
      <c r="M75" s="28"/>
      <c r="N75" s="28"/>
      <c r="O75" s="28"/>
      <c r="P75" s="69"/>
    </row>
    <row r="76" spans="2:16" hidden="1" x14ac:dyDescent="0.15">
      <c r="B76" s="68"/>
      <c r="D76" s="28"/>
      <c r="E76" s="28"/>
      <c r="F76" s="28"/>
      <c r="G76" s="28"/>
      <c r="H76" s="28"/>
      <c r="I76" s="28"/>
      <c r="J76" s="28"/>
      <c r="M76" s="28"/>
      <c r="N76" s="28"/>
      <c r="O76" s="28"/>
      <c r="P76" s="69"/>
    </row>
    <row r="77" spans="2:16" hidden="1" x14ac:dyDescent="0.15">
      <c r="B77" s="68"/>
      <c r="D77" s="28"/>
      <c r="E77" s="28"/>
      <c r="F77" s="28"/>
      <c r="G77" s="28"/>
      <c r="H77" s="28"/>
      <c r="I77" s="28"/>
      <c r="J77" s="28"/>
      <c r="M77" s="28"/>
      <c r="N77" s="28"/>
      <c r="O77" s="28"/>
      <c r="P77" s="69"/>
    </row>
    <row r="78" spans="2:16" hidden="1" x14ac:dyDescent="0.15">
      <c r="B78" s="68"/>
      <c r="D78" s="28"/>
      <c r="E78" s="28"/>
      <c r="F78" s="28"/>
      <c r="G78" s="28"/>
      <c r="H78" s="28"/>
      <c r="I78" s="28"/>
      <c r="J78" s="28"/>
      <c r="M78" s="28"/>
      <c r="N78" s="28"/>
      <c r="O78" s="28"/>
      <c r="P78" s="69"/>
    </row>
    <row r="79" spans="2:16" hidden="1" x14ac:dyDescent="0.15">
      <c r="B79" s="68"/>
      <c r="D79" s="28"/>
      <c r="E79" s="28"/>
      <c r="F79" s="28"/>
      <c r="G79" s="28"/>
      <c r="H79" s="28"/>
      <c r="I79" s="28"/>
      <c r="J79" s="28"/>
      <c r="M79" s="28"/>
      <c r="N79" s="28"/>
      <c r="O79" s="28"/>
      <c r="P79" s="69"/>
    </row>
    <row r="80" spans="2:16" hidden="1" x14ac:dyDescent="0.15">
      <c r="B80" s="68"/>
      <c r="D80" s="28"/>
      <c r="E80" s="28"/>
      <c r="F80" s="28"/>
      <c r="G80" s="28"/>
      <c r="H80" s="28"/>
      <c r="I80" s="28"/>
      <c r="J80" s="28"/>
      <c r="M80" s="28"/>
      <c r="N80" s="28"/>
      <c r="O80" s="28"/>
      <c r="P80" s="69"/>
    </row>
    <row r="81" spans="2:16" hidden="1" x14ac:dyDescent="0.15">
      <c r="B81" s="68"/>
      <c r="D81" s="28"/>
      <c r="E81" s="28"/>
      <c r="F81" s="28"/>
      <c r="G81" s="28"/>
      <c r="H81" s="28"/>
      <c r="I81" s="28"/>
      <c r="J81" s="28"/>
      <c r="M81" s="28"/>
      <c r="N81" s="28"/>
      <c r="O81" s="28"/>
      <c r="P81" s="69"/>
    </row>
    <row r="82" spans="2:16" hidden="1" x14ac:dyDescent="0.15">
      <c r="B82" s="73"/>
      <c r="C82" s="74"/>
      <c r="D82" s="76"/>
      <c r="E82" s="76"/>
      <c r="F82" s="76"/>
      <c r="G82" s="76"/>
      <c r="H82" s="76"/>
      <c r="I82" s="76"/>
      <c r="J82" s="76"/>
      <c r="K82" s="72"/>
      <c r="L82" s="75"/>
      <c r="M82" s="76"/>
      <c r="N82" s="76"/>
      <c r="O82" s="76"/>
      <c r="P82" s="77"/>
    </row>
    <row r="83" spans="2:16" hidden="1" x14ac:dyDescent="0.15">
      <c r="B83" s="58"/>
      <c r="C83" s="59"/>
      <c r="D83" s="62"/>
      <c r="E83" s="62"/>
      <c r="F83" s="62"/>
      <c r="G83" s="62"/>
      <c r="H83" s="62"/>
      <c r="I83" s="62"/>
      <c r="J83" s="62"/>
      <c r="K83" s="60"/>
      <c r="L83" s="61"/>
      <c r="M83" s="62"/>
      <c r="N83" s="62"/>
      <c r="O83" s="62"/>
      <c r="P83" s="63"/>
    </row>
    <row r="84" spans="2:16" hidden="1" x14ac:dyDescent="0.15">
      <c r="B84" s="68"/>
      <c r="D84" s="28"/>
      <c r="E84" s="28"/>
      <c r="F84" s="28"/>
      <c r="G84" s="28"/>
      <c r="H84" s="28"/>
      <c r="I84" s="28"/>
      <c r="J84" s="28"/>
      <c r="M84" s="28"/>
      <c r="N84" s="28"/>
      <c r="O84" s="28"/>
      <c r="P84" s="69"/>
    </row>
    <row r="85" spans="2:16" hidden="1" x14ac:dyDescent="0.15">
      <c r="B85" s="68"/>
      <c r="D85" s="28"/>
      <c r="E85" s="28"/>
      <c r="F85" s="28"/>
      <c r="G85" s="28"/>
      <c r="H85" s="28"/>
      <c r="I85" s="28"/>
      <c r="J85" s="28"/>
      <c r="M85" s="28"/>
      <c r="N85" s="28"/>
      <c r="O85" s="28"/>
      <c r="P85" s="69"/>
    </row>
    <row r="86" spans="2:16" hidden="1" x14ac:dyDescent="0.15">
      <c r="B86" s="68"/>
      <c r="D86" s="28"/>
      <c r="E86" s="28"/>
      <c r="F86" s="28"/>
      <c r="G86" s="28"/>
      <c r="H86" s="28"/>
      <c r="I86" s="28"/>
      <c r="J86" s="28"/>
      <c r="M86" s="28"/>
      <c r="N86" s="28"/>
      <c r="O86" s="28"/>
      <c r="P86" s="69"/>
    </row>
    <row r="87" spans="2:16" hidden="1" x14ac:dyDescent="0.15">
      <c r="B87" s="68"/>
      <c r="D87" s="28"/>
      <c r="E87" s="28"/>
      <c r="F87" s="28"/>
      <c r="G87" s="28"/>
      <c r="H87" s="28"/>
      <c r="I87" s="28"/>
      <c r="J87" s="28"/>
      <c r="M87" s="28"/>
      <c r="N87" s="28"/>
      <c r="O87" s="28"/>
      <c r="P87" s="69"/>
    </row>
    <row r="88" spans="2:16" hidden="1" x14ac:dyDescent="0.15">
      <c r="B88" s="68"/>
      <c r="D88" s="28"/>
      <c r="E88" s="28"/>
      <c r="F88" s="28"/>
      <c r="G88" s="28"/>
      <c r="H88" s="28"/>
      <c r="I88" s="28"/>
      <c r="J88" s="28"/>
      <c r="M88" s="28"/>
      <c r="N88" s="28"/>
      <c r="O88" s="28"/>
      <c r="P88" s="69"/>
    </row>
    <row r="89" spans="2:16" hidden="1" x14ac:dyDescent="0.15">
      <c r="B89" s="68"/>
      <c r="D89" s="28"/>
      <c r="E89" s="28"/>
      <c r="F89" s="28"/>
      <c r="G89" s="28"/>
      <c r="H89" s="28"/>
      <c r="I89" s="28"/>
      <c r="J89" s="28"/>
      <c r="M89" s="28"/>
      <c r="N89" s="28"/>
      <c r="O89" s="28"/>
      <c r="P89" s="69"/>
    </row>
    <row r="90" spans="2:16" hidden="1" x14ac:dyDescent="0.15">
      <c r="B90" s="68"/>
      <c r="D90" s="28"/>
      <c r="E90" s="28"/>
      <c r="F90" s="28"/>
      <c r="G90" s="28"/>
      <c r="H90" s="28"/>
      <c r="I90" s="28"/>
      <c r="J90" s="28"/>
      <c r="M90" s="28"/>
      <c r="N90" s="28"/>
      <c r="O90" s="28"/>
      <c r="P90" s="69"/>
    </row>
    <row r="91" spans="2:16" hidden="1" x14ac:dyDescent="0.15">
      <c r="B91" s="68"/>
      <c r="D91" s="28"/>
      <c r="E91" s="28"/>
      <c r="F91" s="28"/>
      <c r="G91" s="28"/>
      <c r="H91" s="28"/>
      <c r="I91" s="28"/>
      <c r="J91" s="28"/>
      <c r="M91" s="28"/>
      <c r="N91" s="28"/>
      <c r="O91" s="28"/>
      <c r="P91" s="69"/>
    </row>
    <row r="92" spans="2:16" hidden="1" x14ac:dyDescent="0.15">
      <c r="B92" s="68"/>
      <c r="D92" s="28"/>
      <c r="E92" s="28"/>
      <c r="F92" s="28"/>
      <c r="G92" s="28"/>
      <c r="H92" s="28"/>
      <c r="I92" s="28"/>
      <c r="J92" s="28"/>
      <c r="M92" s="28"/>
      <c r="N92" s="28"/>
      <c r="O92" s="28"/>
      <c r="P92" s="69"/>
    </row>
    <row r="93" spans="2:16" hidden="1" x14ac:dyDescent="0.15">
      <c r="B93" s="73"/>
      <c r="C93" s="74"/>
      <c r="D93" s="76"/>
      <c r="E93" s="76"/>
      <c r="F93" s="76"/>
      <c r="G93" s="76"/>
      <c r="H93" s="76"/>
      <c r="I93" s="76"/>
      <c r="J93" s="76"/>
      <c r="K93" s="72"/>
      <c r="L93" s="75"/>
      <c r="M93" s="76"/>
      <c r="N93" s="76"/>
      <c r="O93" s="76"/>
      <c r="P93" s="77"/>
    </row>
    <row r="94" spans="2:16" hidden="1" x14ac:dyDescent="0.15">
      <c r="B94" s="58"/>
      <c r="C94" s="59"/>
      <c r="D94" s="62"/>
      <c r="E94" s="62"/>
      <c r="F94" s="62"/>
      <c r="G94" s="62"/>
      <c r="H94" s="62"/>
      <c r="I94" s="62"/>
      <c r="J94" s="62"/>
      <c r="K94" s="60"/>
      <c r="L94" s="61"/>
      <c r="M94" s="62"/>
      <c r="N94" s="62"/>
      <c r="O94" s="62"/>
      <c r="P94" s="63"/>
    </row>
    <row r="95" spans="2:16" hidden="1" x14ac:dyDescent="0.15">
      <c r="B95" s="68"/>
      <c r="D95" s="28"/>
      <c r="E95" s="28"/>
      <c r="F95" s="28"/>
      <c r="G95" s="28"/>
      <c r="H95" s="28"/>
      <c r="I95" s="28"/>
      <c r="J95" s="28"/>
      <c r="M95" s="28"/>
      <c r="N95" s="28"/>
      <c r="O95" s="28"/>
      <c r="P95" s="69"/>
    </row>
    <row r="96" spans="2:16" hidden="1" x14ac:dyDescent="0.15">
      <c r="B96" s="68"/>
      <c r="D96" s="28"/>
      <c r="E96" s="28"/>
      <c r="F96" s="28"/>
      <c r="G96" s="28"/>
      <c r="H96" s="28"/>
      <c r="I96" s="28"/>
      <c r="J96" s="28"/>
      <c r="M96" s="28"/>
      <c r="N96" s="28"/>
      <c r="O96" s="28"/>
      <c r="P96" s="69"/>
    </row>
    <row r="97" spans="2:16" hidden="1" x14ac:dyDescent="0.15">
      <c r="B97" s="68"/>
      <c r="D97" s="28"/>
      <c r="E97" s="28"/>
      <c r="F97" s="28"/>
      <c r="G97" s="28"/>
      <c r="H97" s="28"/>
      <c r="I97" s="28"/>
      <c r="J97" s="28"/>
      <c r="M97" s="28"/>
      <c r="N97" s="28"/>
      <c r="O97" s="28"/>
      <c r="P97" s="69"/>
    </row>
    <row r="98" spans="2:16" hidden="1" x14ac:dyDescent="0.15">
      <c r="B98" s="68"/>
      <c r="D98" s="28"/>
      <c r="E98" s="28"/>
      <c r="F98" s="28"/>
      <c r="G98" s="28"/>
      <c r="H98" s="28"/>
      <c r="I98" s="28"/>
      <c r="J98" s="28"/>
      <c r="M98" s="28"/>
      <c r="N98" s="28"/>
      <c r="O98" s="28"/>
      <c r="P98" s="69"/>
    </row>
    <row r="99" spans="2:16" hidden="1" x14ac:dyDescent="0.15">
      <c r="B99" s="68"/>
      <c r="D99" s="28"/>
      <c r="E99" s="28"/>
      <c r="F99" s="28"/>
      <c r="G99" s="28"/>
      <c r="H99" s="28"/>
      <c r="I99" s="28"/>
      <c r="J99" s="28"/>
      <c r="M99" s="28"/>
      <c r="N99" s="28"/>
      <c r="O99" s="28"/>
      <c r="P99" s="69"/>
    </row>
    <row r="100" spans="2:16" hidden="1" x14ac:dyDescent="0.15">
      <c r="B100" s="68"/>
      <c r="D100" s="28"/>
      <c r="E100" s="28"/>
      <c r="F100" s="28"/>
      <c r="G100" s="28"/>
      <c r="H100" s="28"/>
      <c r="I100" s="28"/>
      <c r="J100" s="28"/>
      <c r="M100" s="28"/>
      <c r="N100" s="28"/>
      <c r="O100" s="28"/>
      <c r="P100" s="69"/>
    </row>
    <row r="101" spans="2:16" hidden="1" x14ac:dyDescent="0.15">
      <c r="B101" s="68"/>
      <c r="D101" s="28"/>
      <c r="E101" s="28"/>
      <c r="F101" s="28"/>
      <c r="G101" s="28"/>
      <c r="H101" s="28"/>
      <c r="I101" s="28"/>
      <c r="J101" s="28"/>
      <c r="M101" s="28"/>
      <c r="N101" s="28"/>
      <c r="O101" s="28"/>
      <c r="P101" s="69"/>
    </row>
    <row r="102" spans="2:16" hidden="1" x14ac:dyDescent="0.15">
      <c r="B102" s="68"/>
      <c r="D102" s="28"/>
      <c r="E102" s="28"/>
      <c r="F102" s="28"/>
      <c r="G102" s="28"/>
      <c r="H102" s="28"/>
      <c r="I102" s="28"/>
      <c r="J102" s="28"/>
      <c r="M102" s="28"/>
      <c r="N102" s="28"/>
      <c r="O102" s="28"/>
      <c r="P102" s="69"/>
    </row>
    <row r="103" spans="2:16" hidden="1" x14ac:dyDescent="0.15">
      <c r="B103" s="68"/>
      <c r="D103" s="28"/>
      <c r="E103" s="28"/>
      <c r="F103" s="28"/>
      <c r="G103" s="28"/>
      <c r="H103" s="28"/>
      <c r="I103" s="28"/>
      <c r="J103" s="28"/>
      <c r="M103" s="28"/>
      <c r="N103" s="28"/>
      <c r="O103" s="28"/>
      <c r="P103" s="69"/>
    </row>
    <row r="104" spans="2:16" hidden="1" x14ac:dyDescent="0.15">
      <c r="B104" s="73"/>
      <c r="C104" s="74"/>
      <c r="D104" s="76"/>
      <c r="E104" s="76"/>
      <c r="F104" s="76"/>
      <c r="G104" s="76"/>
      <c r="H104" s="76"/>
      <c r="I104" s="76"/>
      <c r="J104" s="76"/>
      <c r="K104" s="72"/>
      <c r="L104" s="75"/>
      <c r="M104" s="76"/>
      <c r="N104" s="76"/>
      <c r="O104" s="76"/>
      <c r="P104" s="77"/>
    </row>
    <row r="105" spans="2:16" hidden="1" x14ac:dyDescent="0.15">
      <c r="B105" s="58"/>
      <c r="C105" s="59"/>
      <c r="D105" s="62"/>
      <c r="E105" s="62"/>
      <c r="F105" s="62"/>
      <c r="G105" s="62"/>
      <c r="H105" s="62"/>
      <c r="I105" s="62"/>
      <c r="J105" s="62"/>
      <c r="K105" s="60"/>
      <c r="L105" s="61"/>
      <c r="M105" s="62"/>
      <c r="N105" s="62"/>
      <c r="O105" s="62"/>
      <c r="P105" s="63"/>
    </row>
    <row r="106" spans="2:16" hidden="1" x14ac:dyDescent="0.15">
      <c r="B106" s="68"/>
      <c r="D106" s="28"/>
      <c r="E106" s="28"/>
      <c r="F106" s="28"/>
      <c r="G106" s="28"/>
      <c r="H106" s="28"/>
      <c r="I106" s="28"/>
      <c r="J106" s="28"/>
      <c r="M106" s="28"/>
      <c r="N106" s="28"/>
      <c r="O106" s="28"/>
      <c r="P106" s="69"/>
    </row>
    <row r="107" spans="2:16" hidden="1" x14ac:dyDescent="0.15">
      <c r="B107" s="68"/>
      <c r="D107" s="28"/>
      <c r="E107" s="28"/>
      <c r="F107" s="28"/>
      <c r="G107" s="28"/>
      <c r="H107" s="28"/>
      <c r="I107" s="28"/>
      <c r="J107" s="28"/>
      <c r="M107" s="28"/>
      <c r="N107" s="28"/>
      <c r="O107" s="28"/>
      <c r="P107" s="69"/>
    </row>
    <row r="108" spans="2:16" hidden="1" x14ac:dyDescent="0.15">
      <c r="B108" s="68"/>
      <c r="D108" s="28"/>
      <c r="E108" s="28"/>
      <c r="F108" s="28"/>
      <c r="G108" s="28"/>
      <c r="H108" s="28"/>
      <c r="I108" s="28"/>
      <c r="J108" s="28"/>
      <c r="M108" s="28"/>
      <c r="N108" s="28"/>
      <c r="O108" s="28"/>
      <c r="P108" s="69"/>
    </row>
    <row r="109" spans="2:16" hidden="1" x14ac:dyDescent="0.15">
      <c r="B109" s="68"/>
      <c r="D109" s="28"/>
      <c r="E109" s="28"/>
      <c r="F109" s="28"/>
      <c r="G109" s="28"/>
      <c r="H109" s="28"/>
      <c r="I109" s="28"/>
      <c r="J109" s="28"/>
      <c r="M109" s="28"/>
      <c r="N109" s="28"/>
      <c r="O109" s="28"/>
      <c r="P109" s="69"/>
    </row>
    <row r="110" spans="2:16" hidden="1" x14ac:dyDescent="0.15">
      <c r="B110" s="68"/>
      <c r="D110" s="28"/>
      <c r="E110" s="28"/>
      <c r="F110" s="28"/>
      <c r="G110" s="28"/>
      <c r="H110" s="28"/>
      <c r="I110" s="28"/>
      <c r="J110" s="28"/>
      <c r="M110" s="28"/>
      <c r="N110" s="28"/>
      <c r="O110" s="28"/>
      <c r="P110" s="69"/>
    </row>
    <row r="111" spans="2:16" hidden="1" x14ac:dyDescent="0.15">
      <c r="B111" s="68"/>
      <c r="D111" s="28"/>
      <c r="E111" s="28"/>
      <c r="F111" s="28"/>
      <c r="G111" s="28"/>
      <c r="H111" s="28"/>
      <c r="I111" s="28"/>
      <c r="J111" s="28"/>
      <c r="M111" s="28"/>
      <c r="N111" s="28"/>
      <c r="O111" s="28"/>
      <c r="P111" s="69"/>
    </row>
    <row r="112" spans="2:16" hidden="1" x14ac:dyDescent="0.15">
      <c r="B112" s="68"/>
      <c r="D112" s="28"/>
      <c r="E112" s="28"/>
      <c r="F112" s="28"/>
      <c r="G112" s="28"/>
      <c r="H112" s="28"/>
      <c r="I112" s="28"/>
      <c r="J112" s="28"/>
      <c r="M112" s="28"/>
      <c r="N112" s="28"/>
      <c r="O112" s="28"/>
      <c r="P112" s="69"/>
    </row>
    <row r="113" spans="2:16" hidden="1" x14ac:dyDescent="0.15">
      <c r="B113" s="68"/>
      <c r="D113" s="28"/>
      <c r="E113" s="28"/>
      <c r="F113" s="28"/>
      <c r="G113" s="28"/>
      <c r="H113" s="28"/>
      <c r="I113" s="28"/>
      <c r="J113" s="28"/>
      <c r="M113" s="28"/>
      <c r="N113" s="28"/>
      <c r="O113" s="28"/>
      <c r="P113" s="69"/>
    </row>
    <row r="114" spans="2:16" hidden="1" x14ac:dyDescent="0.15">
      <c r="B114" s="68"/>
      <c r="D114" s="28"/>
      <c r="E114" s="28"/>
      <c r="F114" s="28"/>
      <c r="G114" s="28"/>
      <c r="H114" s="28"/>
      <c r="I114" s="28"/>
      <c r="J114" s="28"/>
      <c r="M114" s="28"/>
      <c r="N114" s="28"/>
      <c r="O114" s="28"/>
      <c r="P114" s="69"/>
    </row>
    <row r="115" spans="2:16" hidden="1" x14ac:dyDescent="0.15">
      <c r="B115" s="73"/>
      <c r="C115" s="74"/>
      <c r="D115" s="76"/>
      <c r="E115" s="76"/>
      <c r="F115" s="76"/>
      <c r="G115" s="76"/>
      <c r="H115" s="76"/>
      <c r="I115" s="76"/>
      <c r="J115" s="76"/>
      <c r="K115" s="72"/>
      <c r="L115" s="75"/>
      <c r="M115" s="76"/>
      <c r="N115" s="76"/>
      <c r="O115" s="76"/>
      <c r="P115" s="77"/>
    </row>
    <row r="116" spans="2:16" hidden="1" x14ac:dyDescent="0.15">
      <c r="B116" s="58"/>
      <c r="C116" s="59"/>
      <c r="D116" s="62"/>
      <c r="E116" s="62"/>
      <c r="F116" s="62"/>
      <c r="G116" s="62"/>
      <c r="H116" s="62"/>
      <c r="I116" s="62"/>
      <c r="J116" s="62"/>
      <c r="K116" s="60"/>
      <c r="L116" s="61"/>
      <c r="M116" s="62"/>
      <c r="N116" s="62"/>
      <c r="O116" s="62"/>
      <c r="P116" s="63"/>
    </row>
    <row r="117" spans="2:16" hidden="1" x14ac:dyDescent="0.15">
      <c r="B117" s="68"/>
      <c r="D117" s="28"/>
      <c r="E117" s="28"/>
      <c r="F117" s="28"/>
      <c r="G117" s="28"/>
      <c r="H117" s="28"/>
      <c r="I117" s="28"/>
      <c r="J117" s="28"/>
      <c r="M117" s="28"/>
      <c r="N117" s="28"/>
      <c r="O117" s="28"/>
      <c r="P117" s="69"/>
    </row>
    <row r="118" spans="2:16" hidden="1" x14ac:dyDescent="0.15">
      <c r="B118" s="68"/>
      <c r="D118" s="28"/>
      <c r="E118" s="28"/>
      <c r="F118" s="28"/>
      <c r="G118" s="28"/>
      <c r="H118" s="28"/>
      <c r="I118" s="28"/>
      <c r="J118" s="28"/>
      <c r="M118" s="28"/>
      <c r="N118" s="28"/>
      <c r="O118" s="28"/>
      <c r="P118" s="69"/>
    </row>
    <row r="119" spans="2:16" hidden="1" x14ac:dyDescent="0.15">
      <c r="B119" s="68"/>
      <c r="D119" s="28"/>
      <c r="E119" s="28"/>
      <c r="F119" s="28"/>
      <c r="G119" s="28"/>
      <c r="H119" s="28"/>
      <c r="I119" s="28"/>
      <c r="J119" s="28"/>
      <c r="M119" s="28"/>
      <c r="N119" s="28"/>
      <c r="O119" s="28"/>
      <c r="P119" s="69"/>
    </row>
    <row r="120" spans="2:16" hidden="1" x14ac:dyDescent="0.15">
      <c r="B120" s="68"/>
      <c r="D120" s="28"/>
      <c r="E120" s="28"/>
      <c r="F120" s="28"/>
      <c r="G120" s="28"/>
      <c r="H120" s="28"/>
      <c r="I120" s="28"/>
      <c r="J120" s="28"/>
      <c r="M120" s="28"/>
      <c r="N120" s="28"/>
      <c r="O120" s="28"/>
      <c r="P120" s="69"/>
    </row>
    <row r="121" spans="2:16" hidden="1" x14ac:dyDescent="0.15">
      <c r="B121" s="68"/>
      <c r="D121" s="28"/>
      <c r="E121" s="28"/>
      <c r="F121" s="28"/>
      <c r="G121" s="28"/>
      <c r="H121" s="28"/>
      <c r="I121" s="28"/>
      <c r="J121" s="28"/>
      <c r="M121" s="28"/>
      <c r="N121" s="28"/>
      <c r="O121" s="28"/>
      <c r="P121" s="69"/>
    </row>
    <row r="122" spans="2:16" hidden="1" x14ac:dyDescent="0.15">
      <c r="B122" s="68"/>
      <c r="D122" s="28"/>
      <c r="E122" s="28"/>
      <c r="F122" s="28"/>
      <c r="G122" s="28"/>
      <c r="H122" s="28"/>
      <c r="I122" s="28"/>
      <c r="J122" s="28"/>
      <c r="M122" s="28"/>
      <c r="N122" s="28"/>
      <c r="O122" s="28"/>
      <c r="P122" s="69"/>
    </row>
    <row r="123" spans="2:16" hidden="1" x14ac:dyDescent="0.15">
      <c r="B123" s="68"/>
      <c r="D123" s="28"/>
      <c r="E123" s="28"/>
      <c r="F123" s="28"/>
      <c r="G123" s="28"/>
      <c r="H123" s="28"/>
      <c r="I123" s="28"/>
      <c r="J123" s="28"/>
      <c r="M123" s="28"/>
      <c r="N123" s="28"/>
      <c r="O123" s="28"/>
      <c r="P123" s="69"/>
    </row>
    <row r="124" spans="2:16" hidden="1" x14ac:dyDescent="0.15">
      <c r="B124" s="68"/>
      <c r="D124" s="28"/>
      <c r="E124" s="28"/>
      <c r="F124" s="28"/>
      <c r="G124" s="28"/>
      <c r="H124" s="28"/>
      <c r="I124" s="28"/>
      <c r="J124" s="28"/>
      <c r="M124" s="28"/>
      <c r="N124" s="28"/>
      <c r="O124" s="28"/>
      <c r="P124" s="69"/>
    </row>
    <row r="125" spans="2:16" hidden="1" x14ac:dyDescent="0.15">
      <c r="B125" s="68"/>
      <c r="D125" s="28"/>
      <c r="E125" s="28"/>
      <c r="F125" s="28"/>
      <c r="G125" s="28"/>
      <c r="H125" s="28"/>
      <c r="I125" s="28"/>
      <c r="J125" s="28"/>
      <c r="M125" s="28"/>
      <c r="N125" s="28"/>
      <c r="O125" s="28"/>
      <c r="P125" s="69"/>
    </row>
    <row r="126" spans="2:16" hidden="1" x14ac:dyDescent="0.15">
      <c r="B126" s="73"/>
      <c r="C126" s="74"/>
      <c r="D126" s="76"/>
      <c r="E126" s="76"/>
      <c r="F126" s="76"/>
      <c r="G126" s="76"/>
      <c r="H126" s="76"/>
      <c r="I126" s="76"/>
      <c r="J126" s="76"/>
      <c r="K126" s="72"/>
      <c r="L126" s="75"/>
      <c r="M126" s="76"/>
      <c r="N126" s="76"/>
      <c r="O126" s="76"/>
      <c r="P126" s="77"/>
    </row>
    <row r="127" spans="2:16" hidden="1" x14ac:dyDescent="0.15">
      <c r="B127" s="58"/>
      <c r="C127" s="59"/>
      <c r="D127" s="62"/>
      <c r="E127" s="62"/>
      <c r="F127" s="62"/>
      <c r="G127" s="62"/>
      <c r="H127" s="62"/>
      <c r="I127" s="62"/>
      <c r="J127" s="62"/>
      <c r="K127" s="60"/>
      <c r="L127" s="61"/>
      <c r="M127" s="62"/>
      <c r="N127" s="62"/>
      <c r="O127" s="62"/>
      <c r="P127" s="63"/>
    </row>
    <row r="128" spans="2:16" hidden="1" x14ac:dyDescent="0.15">
      <c r="B128" s="68"/>
      <c r="D128" s="28"/>
      <c r="E128" s="28"/>
      <c r="F128" s="28"/>
      <c r="G128" s="28"/>
      <c r="H128" s="28"/>
      <c r="I128" s="28"/>
      <c r="J128" s="28"/>
      <c r="M128" s="28"/>
      <c r="N128" s="28"/>
      <c r="O128" s="28"/>
      <c r="P128" s="69"/>
    </row>
    <row r="129" spans="2:16" hidden="1" x14ac:dyDescent="0.15">
      <c r="B129" s="68"/>
      <c r="D129" s="28"/>
      <c r="E129" s="28"/>
      <c r="F129" s="28"/>
      <c r="G129" s="28"/>
      <c r="H129" s="28"/>
      <c r="I129" s="28"/>
      <c r="J129" s="28"/>
      <c r="M129" s="28"/>
      <c r="N129" s="28"/>
      <c r="O129" s="28"/>
      <c r="P129" s="69"/>
    </row>
    <row r="130" spans="2:16" hidden="1" x14ac:dyDescent="0.15">
      <c r="B130" s="68"/>
      <c r="D130" s="28"/>
      <c r="E130" s="28"/>
      <c r="F130" s="28"/>
      <c r="G130" s="28"/>
      <c r="H130" s="28"/>
      <c r="I130" s="28"/>
      <c r="J130" s="28"/>
      <c r="M130" s="28"/>
      <c r="N130" s="28"/>
      <c r="O130" s="28"/>
      <c r="P130" s="69"/>
    </row>
    <row r="131" spans="2:16" hidden="1" x14ac:dyDescent="0.15">
      <c r="B131" s="68"/>
      <c r="D131" s="28"/>
      <c r="E131" s="28"/>
      <c r="F131" s="28"/>
      <c r="G131" s="28"/>
      <c r="H131" s="28"/>
      <c r="I131" s="28"/>
      <c r="J131" s="28"/>
      <c r="M131" s="28"/>
      <c r="N131" s="28"/>
      <c r="O131" s="28"/>
      <c r="P131" s="69"/>
    </row>
    <row r="132" spans="2:16" hidden="1" x14ac:dyDescent="0.15">
      <c r="B132" s="68"/>
      <c r="D132" s="28"/>
      <c r="E132" s="28"/>
      <c r="F132" s="28"/>
      <c r="G132" s="28"/>
      <c r="H132" s="28"/>
      <c r="I132" s="28"/>
      <c r="J132" s="28"/>
      <c r="M132" s="28"/>
      <c r="N132" s="28"/>
      <c r="O132" s="28"/>
      <c r="P132" s="69"/>
    </row>
    <row r="133" spans="2:16" hidden="1" x14ac:dyDescent="0.15">
      <c r="B133" s="68"/>
      <c r="D133" s="28"/>
      <c r="E133" s="28"/>
      <c r="F133" s="28"/>
      <c r="G133" s="28"/>
      <c r="H133" s="28"/>
      <c r="I133" s="28"/>
      <c r="J133" s="28"/>
      <c r="M133" s="28"/>
      <c r="N133" s="28"/>
      <c r="O133" s="28"/>
      <c r="P133" s="69"/>
    </row>
    <row r="134" spans="2:16" hidden="1" x14ac:dyDescent="0.15">
      <c r="B134" s="68"/>
      <c r="D134" s="28"/>
      <c r="E134" s="28"/>
      <c r="F134" s="28"/>
      <c r="G134" s="28"/>
      <c r="H134" s="28"/>
      <c r="I134" s="28"/>
      <c r="J134" s="28"/>
      <c r="M134" s="28"/>
      <c r="N134" s="28"/>
      <c r="O134" s="28"/>
      <c r="P134" s="69"/>
    </row>
    <row r="135" spans="2:16" hidden="1" x14ac:dyDescent="0.15">
      <c r="B135" s="68"/>
      <c r="D135" s="28"/>
      <c r="E135" s="28"/>
      <c r="F135" s="28"/>
      <c r="G135" s="28"/>
      <c r="H135" s="28"/>
      <c r="I135" s="28"/>
      <c r="J135" s="28"/>
      <c r="M135" s="28"/>
      <c r="N135" s="28"/>
      <c r="O135" s="28"/>
      <c r="P135" s="69"/>
    </row>
    <row r="136" spans="2:16" hidden="1" x14ac:dyDescent="0.15">
      <c r="B136" s="68"/>
      <c r="D136" s="28"/>
      <c r="E136" s="28"/>
      <c r="F136" s="28"/>
      <c r="G136" s="28"/>
      <c r="H136" s="28"/>
      <c r="I136" s="28"/>
      <c r="J136" s="28"/>
      <c r="M136" s="28"/>
      <c r="N136" s="28"/>
      <c r="O136" s="28"/>
      <c r="P136" s="69"/>
    </row>
    <row r="137" spans="2:16" hidden="1" x14ac:dyDescent="0.15">
      <c r="B137" s="73"/>
      <c r="C137" s="74"/>
      <c r="D137" s="76"/>
      <c r="E137" s="76"/>
      <c r="F137" s="76"/>
      <c r="G137" s="76"/>
      <c r="H137" s="76"/>
      <c r="I137" s="76"/>
      <c r="J137" s="76"/>
      <c r="K137" s="72"/>
      <c r="L137" s="75"/>
      <c r="M137" s="76"/>
      <c r="N137" s="76"/>
      <c r="O137" s="76"/>
      <c r="P137" s="77"/>
    </row>
    <row r="138" spans="2:16" hidden="1" x14ac:dyDescent="0.15">
      <c r="B138" s="58"/>
      <c r="C138" s="59"/>
      <c r="D138" s="62"/>
      <c r="E138" s="62"/>
      <c r="F138" s="62"/>
      <c r="G138" s="62"/>
      <c r="H138" s="62"/>
      <c r="I138" s="62"/>
      <c r="J138" s="62"/>
      <c r="K138" s="60"/>
      <c r="L138" s="61"/>
      <c r="M138" s="62"/>
      <c r="N138" s="62"/>
      <c r="O138" s="62"/>
      <c r="P138" s="63"/>
    </row>
    <row r="139" spans="2:16" hidden="1" x14ac:dyDescent="0.15">
      <c r="B139" s="68"/>
      <c r="D139" s="28"/>
      <c r="E139" s="28"/>
      <c r="F139" s="28"/>
      <c r="G139" s="28"/>
      <c r="H139" s="28"/>
      <c r="I139" s="28"/>
      <c r="J139" s="28"/>
      <c r="M139" s="28"/>
      <c r="N139" s="28"/>
      <c r="O139" s="28"/>
      <c r="P139" s="69"/>
    </row>
    <row r="140" spans="2:16" hidden="1" x14ac:dyDescent="0.15">
      <c r="B140" s="68"/>
      <c r="D140" s="28"/>
      <c r="E140" s="28"/>
      <c r="F140" s="28"/>
      <c r="G140" s="28"/>
      <c r="H140" s="28"/>
      <c r="I140" s="28"/>
      <c r="J140" s="28"/>
      <c r="M140" s="28"/>
      <c r="N140" s="28"/>
      <c r="O140" s="28"/>
      <c r="P140" s="69"/>
    </row>
    <row r="141" spans="2:16" hidden="1" x14ac:dyDescent="0.15">
      <c r="B141" s="68"/>
      <c r="D141" s="28"/>
      <c r="E141" s="28"/>
      <c r="F141" s="28"/>
      <c r="G141" s="28"/>
      <c r="H141" s="28"/>
      <c r="I141" s="28"/>
      <c r="J141" s="28"/>
      <c r="M141" s="28"/>
      <c r="N141" s="28"/>
      <c r="O141" s="28"/>
      <c r="P141" s="69"/>
    </row>
    <row r="142" spans="2:16" hidden="1" x14ac:dyDescent="0.15">
      <c r="B142" s="68"/>
      <c r="D142" s="28"/>
      <c r="E142" s="28"/>
      <c r="F142" s="28"/>
      <c r="G142" s="28"/>
      <c r="H142" s="28"/>
      <c r="I142" s="28"/>
      <c r="J142" s="28"/>
      <c r="M142" s="28"/>
      <c r="N142" s="28"/>
      <c r="O142" s="28"/>
      <c r="P142" s="69"/>
    </row>
    <row r="143" spans="2:16" hidden="1" x14ac:dyDescent="0.15">
      <c r="B143" s="68"/>
      <c r="D143" s="28"/>
      <c r="E143" s="28"/>
      <c r="F143" s="28"/>
      <c r="G143" s="28"/>
      <c r="H143" s="28"/>
      <c r="I143" s="28"/>
      <c r="J143" s="28"/>
      <c r="M143" s="28"/>
      <c r="N143" s="28"/>
      <c r="O143" s="28"/>
      <c r="P143" s="69"/>
    </row>
    <row r="144" spans="2:16" hidden="1" x14ac:dyDescent="0.15">
      <c r="B144" s="68"/>
      <c r="D144" s="28"/>
      <c r="E144" s="28"/>
      <c r="F144" s="28"/>
      <c r="G144" s="28"/>
      <c r="H144" s="28"/>
      <c r="I144" s="28"/>
      <c r="J144" s="28"/>
      <c r="M144" s="28"/>
      <c r="N144" s="28"/>
      <c r="O144" s="28"/>
      <c r="P144" s="69"/>
    </row>
    <row r="145" spans="2:16" hidden="1" x14ac:dyDescent="0.15">
      <c r="B145" s="68"/>
      <c r="D145" s="28"/>
      <c r="E145" s="28"/>
      <c r="F145" s="28"/>
      <c r="G145" s="28"/>
      <c r="H145" s="28"/>
      <c r="I145" s="28"/>
      <c r="J145" s="28"/>
      <c r="M145" s="28"/>
      <c r="N145" s="28"/>
      <c r="O145" s="28"/>
      <c r="P145" s="69"/>
    </row>
    <row r="146" spans="2:16" hidden="1" x14ac:dyDescent="0.15">
      <c r="B146" s="68"/>
      <c r="D146" s="28"/>
      <c r="E146" s="28"/>
      <c r="F146" s="28"/>
      <c r="G146" s="28"/>
      <c r="H146" s="28"/>
      <c r="I146" s="28"/>
      <c r="J146" s="28"/>
      <c r="M146" s="28"/>
      <c r="N146" s="28"/>
      <c r="O146" s="28"/>
      <c r="P146" s="69"/>
    </row>
    <row r="147" spans="2:16" hidden="1" x14ac:dyDescent="0.15">
      <c r="B147" s="68"/>
      <c r="D147" s="28"/>
      <c r="E147" s="28"/>
      <c r="F147" s="28"/>
      <c r="G147" s="28"/>
      <c r="H147" s="28"/>
      <c r="I147" s="28"/>
      <c r="J147" s="28"/>
      <c r="M147" s="28"/>
      <c r="N147" s="28"/>
      <c r="O147" s="28"/>
      <c r="P147" s="69"/>
    </row>
    <row r="148" spans="2:16" hidden="1" x14ac:dyDescent="0.15">
      <c r="B148" s="73"/>
      <c r="C148" s="74"/>
      <c r="D148" s="76"/>
      <c r="E148" s="76"/>
      <c r="F148" s="76"/>
      <c r="G148" s="76"/>
      <c r="H148" s="76"/>
      <c r="I148" s="76"/>
      <c r="J148" s="76"/>
      <c r="K148" s="72"/>
      <c r="L148" s="75"/>
      <c r="M148" s="76"/>
      <c r="N148" s="76"/>
      <c r="O148" s="76"/>
      <c r="P148" s="77"/>
    </row>
    <row r="149" spans="2:16" hidden="1" x14ac:dyDescent="0.15">
      <c r="B149" s="58"/>
      <c r="C149" s="59"/>
      <c r="D149" s="62"/>
      <c r="E149" s="62"/>
      <c r="F149" s="62"/>
      <c r="G149" s="62"/>
      <c r="H149" s="62"/>
      <c r="I149" s="62"/>
      <c r="J149" s="62"/>
      <c r="K149" s="60"/>
      <c r="L149" s="61"/>
      <c r="M149" s="62"/>
      <c r="N149" s="62"/>
      <c r="O149" s="62"/>
      <c r="P149" s="63"/>
    </row>
    <row r="150" spans="2:16" hidden="1" x14ac:dyDescent="0.15">
      <c r="B150" s="68"/>
      <c r="D150" s="28"/>
      <c r="E150" s="28"/>
      <c r="F150" s="28"/>
      <c r="G150" s="28"/>
      <c r="H150" s="28"/>
      <c r="I150" s="28"/>
      <c r="J150" s="28"/>
      <c r="M150" s="28"/>
      <c r="N150" s="28"/>
      <c r="O150" s="28"/>
      <c r="P150" s="69"/>
    </row>
    <row r="151" spans="2:16" hidden="1" x14ac:dyDescent="0.15">
      <c r="B151" s="68"/>
      <c r="D151" s="28"/>
      <c r="E151" s="28"/>
      <c r="F151" s="28"/>
      <c r="G151" s="28"/>
      <c r="H151" s="28"/>
      <c r="I151" s="28"/>
      <c r="J151" s="28"/>
      <c r="M151" s="28"/>
      <c r="N151" s="28"/>
      <c r="O151" s="28"/>
      <c r="P151" s="69"/>
    </row>
    <row r="152" spans="2:16" hidden="1" x14ac:dyDescent="0.15">
      <c r="B152" s="68"/>
      <c r="D152" s="28"/>
      <c r="E152" s="28"/>
      <c r="F152" s="28"/>
      <c r="G152" s="28"/>
      <c r="H152" s="28"/>
      <c r="I152" s="28"/>
      <c r="J152" s="28"/>
      <c r="M152" s="28"/>
      <c r="N152" s="28"/>
      <c r="O152" s="28"/>
      <c r="P152" s="69"/>
    </row>
    <row r="153" spans="2:16" hidden="1" x14ac:dyDescent="0.15">
      <c r="B153" s="68"/>
      <c r="D153" s="28"/>
      <c r="E153" s="28"/>
      <c r="F153" s="28"/>
      <c r="G153" s="28"/>
      <c r="H153" s="28"/>
      <c r="I153" s="28"/>
      <c r="J153" s="28"/>
      <c r="M153" s="28"/>
      <c r="N153" s="28"/>
      <c r="O153" s="28"/>
      <c r="P153" s="69"/>
    </row>
    <row r="154" spans="2:16" hidden="1" x14ac:dyDescent="0.15">
      <c r="B154" s="68"/>
      <c r="D154" s="28"/>
      <c r="E154" s="28"/>
      <c r="F154" s="28"/>
      <c r="G154" s="28"/>
      <c r="H154" s="28"/>
      <c r="I154" s="28"/>
      <c r="J154" s="28"/>
      <c r="M154" s="28"/>
      <c r="N154" s="28"/>
      <c r="O154" s="28"/>
      <c r="P154" s="69"/>
    </row>
    <row r="155" spans="2:16" hidden="1" x14ac:dyDescent="0.15">
      <c r="B155" s="68"/>
      <c r="D155" s="28"/>
      <c r="E155" s="28"/>
      <c r="F155" s="28"/>
      <c r="G155" s="28"/>
      <c r="H155" s="28"/>
      <c r="I155" s="28"/>
      <c r="J155" s="28"/>
      <c r="M155" s="28"/>
      <c r="N155" s="28"/>
      <c r="O155" s="28"/>
      <c r="P155" s="69"/>
    </row>
    <row r="156" spans="2:16" hidden="1" x14ac:dyDescent="0.15">
      <c r="B156" s="68"/>
      <c r="D156" s="28"/>
      <c r="E156" s="28"/>
      <c r="F156" s="28"/>
      <c r="G156" s="28"/>
      <c r="H156" s="28"/>
      <c r="I156" s="28"/>
      <c r="J156" s="28"/>
      <c r="M156" s="28"/>
      <c r="N156" s="28"/>
      <c r="O156" s="28"/>
      <c r="P156" s="69"/>
    </row>
    <row r="157" spans="2:16" hidden="1" x14ac:dyDescent="0.15">
      <c r="B157" s="68"/>
      <c r="D157" s="28"/>
      <c r="E157" s="28"/>
      <c r="F157" s="28"/>
      <c r="G157" s="28"/>
      <c r="H157" s="28"/>
      <c r="I157" s="28"/>
      <c r="J157" s="28"/>
      <c r="M157" s="28"/>
      <c r="N157" s="28"/>
      <c r="O157" s="28"/>
      <c r="P157" s="69"/>
    </row>
    <row r="158" spans="2:16" hidden="1" x14ac:dyDescent="0.15">
      <c r="B158" s="68"/>
      <c r="D158" s="28"/>
      <c r="E158" s="28"/>
      <c r="F158" s="28"/>
      <c r="G158" s="28"/>
      <c r="H158" s="28"/>
      <c r="I158" s="28"/>
      <c r="J158" s="28"/>
      <c r="M158" s="28"/>
      <c r="N158" s="28"/>
      <c r="O158" s="28"/>
      <c r="P158" s="69"/>
    </row>
    <row r="159" spans="2:16" hidden="1" x14ac:dyDescent="0.15">
      <c r="B159" s="73"/>
      <c r="C159" s="74"/>
      <c r="D159" s="76"/>
      <c r="E159" s="76"/>
      <c r="F159" s="76"/>
      <c r="G159" s="76"/>
      <c r="H159" s="76"/>
      <c r="I159" s="76"/>
      <c r="J159" s="76"/>
      <c r="K159" s="72"/>
      <c r="L159" s="75"/>
      <c r="M159" s="76"/>
      <c r="N159" s="76"/>
      <c r="O159" s="76"/>
      <c r="P159" s="77"/>
    </row>
    <row r="160" spans="2:16" hidden="1" x14ac:dyDescent="0.15">
      <c r="B160" s="58"/>
      <c r="C160" s="59"/>
      <c r="D160" s="62"/>
      <c r="E160" s="62"/>
      <c r="F160" s="62"/>
      <c r="G160" s="62"/>
      <c r="H160" s="62"/>
      <c r="I160" s="62"/>
      <c r="J160" s="62"/>
      <c r="K160" s="60"/>
      <c r="L160" s="61"/>
      <c r="M160" s="62"/>
      <c r="N160" s="62"/>
      <c r="O160" s="62"/>
      <c r="P160" s="63"/>
    </row>
    <row r="161" spans="2:16" hidden="1" x14ac:dyDescent="0.15">
      <c r="B161" s="68"/>
      <c r="D161" s="28"/>
      <c r="E161" s="28"/>
      <c r="F161" s="28"/>
      <c r="G161" s="28"/>
      <c r="H161" s="28"/>
      <c r="I161" s="28"/>
      <c r="J161" s="28"/>
      <c r="M161" s="28"/>
      <c r="N161" s="28"/>
      <c r="O161" s="28"/>
      <c r="P161" s="69"/>
    </row>
    <row r="162" spans="2:16" hidden="1" x14ac:dyDescent="0.15">
      <c r="B162" s="68"/>
      <c r="D162" s="28"/>
      <c r="E162" s="28"/>
      <c r="F162" s="28"/>
      <c r="G162" s="28"/>
      <c r="H162" s="28"/>
      <c r="I162" s="28"/>
      <c r="J162" s="28"/>
      <c r="M162" s="28"/>
      <c r="N162" s="28"/>
      <c r="O162" s="28"/>
      <c r="P162" s="69"/>
    </row>
    <row r="163" spans="2:16" hidden="1" x14ac:dyDescent="0.15">
      <c r="B163" s="68"/>
      <c r="D163" s="28"/>
      <c r="E163" s="28"/>
      <c r="F163" s="28"/>
      <c r="G163" s="28"/>
      <c r="H163" s="28"/>
      <c r="I163" s="28"/>
      <c r="J163" s="28"/>
      <c r="M163" s="28"/>
      <c r="N163" s="28"/>
      <c r="O163" s="28"/>
      <c r="P163" s="69"/>
    </row>
    <row r="164" spans="2:16" hidden="1" x14ac:dyDescent="0.15">
      <c r="B164" s="68"/>
      <c r="D164" s="28"/>
      <c r="E164" s="28"/>
      <c r="F164" s="28"/>
      <c r="G164" s="28"/>
      <c r="H164" s="28"/>
      <c r="I164" s="28"/>
      <c r="J164" s="28"/>
      <c r="M164" s="28"/>
      <c r="N164" s="28"/>
      <c r="O164" s="28"/>
      <c r="P164" s="69"/>
    </row>
    <row r="165" spans="2:16" hidden="1" x14ac:dyDescent="0.15">
      <c r="B165" s="68"/>
      <c r="D165" s="28"/>
      <c r="E165" s="28"/>
      <c r="F165" s="28"/>
      <c r="G165" s="28"/>
      <c r="H165" s="28"/>
      <c r="I165" s="28"/>
      <c r="J165" s="28"/>
      <c r="M165" s="28"/>
      <c r="N165" s="28"/>
      <c r="O165" s="28"/>
      <c r="P165" s="69"/>
    </row>
    <row r="166" spans="2:16" hidden="1" x14ac:dyDescent="0.15">
      <c r="B166" s="68"/>
      <c r="D166" s="28"/>
      <c r="E166" s="28"/>
      <c r="F166" s="28"/>
      <c r="G166" s="28"/>
      <c r="H166" s="28"/>
      <c r="I166" s="28"/>
      <c r="J166" s="28"/>
      <c r="M166" s="28"/>
      <c r="N166" s="28"/>
      <c r="O166" s="28"/>
      <c r="P166" s="69"/>
    </row>
    <row r="167" spans="2:16" hidden="1" x14ac:dyDescent="0.15">
      <c r="B167" s="68"/>
      <c r="D167" s="28"/>
      <c r="E167" s="28"/>
      <c r="F167" s="28"/>
      <c r="G167" s="28"/>
      <c r="H167" s="28"/>
      <c r="I167" s="28"/>
      <c r="J167" s="28"/>
      <c r="M167" s="28"/>
      <c r="N167" s="28"/>
      <c r="O167" s="28"/>
      <c r="P167" s="69"/>
    </row>
    <row r="168" spans="2:16" hidden="1" x14ac:dyDescent="0.15">
      <c r="B168" s="68"/>
      <c r="D168" s="28"/>
      <c r="E168" s="28"/>
      <c r="F168" s="28"/>
      <c r="G168" s="28"/>
      <c r="H168" s="28"/>
      <c r="I168" s="28"/>
      <c r="J168" s="28"/>
      <c r="M168" s="28"/>
      <c r="N168" s="28"/>
      <c r="O168" s="28"/>
      <c r="P168" s="69"/>
    </row>
    <row r="169" spans="2:16" hidden="1" x14ac:dyDescent="0.15">
      <c r="B169" s="68"/>
      <c r="D169" s="28"/>
      <c r="E169" s="28"/>
      <c r="F169" s="28"/>
      <c r="G169" s="28"/>
      <c r="H169" s="28"/>
      <c r="I169" s="28"/>
      <c r="J169" s="28"/>
      <c r="M169" s="28"/>
      <c r="N169" s="28"/>
      <c r="O169" s="28"/>
      <c r="P169" s="69"/>
    </row>
    <row r="170" spans="2:16" hidden="1" x14ac:dyDescent="0.15">
      <c r="B170" s="73"/>
      <c r="C170" s="74"/>
      <c r="D170" s="76"/>
      <c r="E170" s="76"/>
      <c r="F170" s="76"/>
      <c r="G170" s="76"/>
      <c r="H170" s="76"/>
      <c r="I170" s="76"/>
      <c r="J170" s="76"/>
      <c r="K170" s="72"/>
      <c r="L170" s="75"/>
      <c r="M170" s="76"/>
      <c r="N170" s="76"/>
      <c r="O170" s="76"/>
      <c r="P170" s="77"/>
    </row>
    <row r="171" spans="2:16" hidden="1" x14ac:dyDescent="0.15">
      <c r="B171" s="58"/>
      <c r="C171" s="59"/>
      <c r="D171" s="62"/>
      <c r="E171" s="62"/>
      <c r="F171" s="62"/>
      <c r="G171" s="62"/>
      <c r="H171" s="62"/>
      <c r="I171" s="62"/>
      <c r="J171" s="62"/>
      <c r="K171" s="60"/>
      <c r="L171" s="61"/>
      <c r="M171" s="62"/>
      <c r="N171" s="62"/>
      <c r="O171" s="62"/>
      <c r="P171" s="63"/>
    </row>
    <row r="172" spans="2:16" hidden="1" x14ac:dyDescent="0.15">
      <c r="B172" s="68"/>
      <c r="D172" s="28"/>
      <c r="E172" s="28"/>
      <c r="F172" s="28"/>
      <c r="G172" s="28"/>
      <c r="H172" s="28"/>
      <c r="I172" s="28"/>
      <c r="J172" s="28"/>
      <c r="M172" s="28"/>
      <c r="N172" s="28"/>
      <c r="O172" s="28"/>
      <c r="P172" s="69"/>
    </row>
    <row r="173" spans="2:16" hidden="1" x14ac:dyDescent="0.15">
      <c r="B173" s="68"/>
      <c r="D173" s="28"/>
      <c r="E173" s="28"/>
      <c r="F173" s="28"/>
      <c r="G173" s="28"/>
      <c r="H173" s="28"/>
      <c r="I173" s="28"/>
      <c r="J173" s="28"/>
      <c r="M173" s="28"/>
      <c r="N173" s="28"/>
      <c r="O173" s="28"/>
      <c r="P173" s="69"/>
    </row>
    <row r="174" spans="2:16" hidden="1" x14ac:dyDescent="0.15">
      <c r="B174" s="68"/>
      <c r="D174" s="28"/>
      <c r="E174" s="28"/>
      <c r="F174" s="28"/>
      <c r="G174" s="28"/>
      <c r="H174" s="28"/>
      <c r="I174" s="28"/>
      <c r="J174" s="28"/>
      <c r="M174" s="28"/>
      <c r="N174" s="28"/>
      <c r="O174" s="28"/>
      <c r="P174" s="69"/>
    </row>
    <row r="175" spans="2:16" hidden="1" x14ac:dyDescent="0.15">
      <c r="B175" s="68"/>
      <c r="D175" s="28"/>
      <c r="E175" s="28"/>
      <c r="F175" s="28"/>
      <c r="G175" s="28"/>
      <c r="H175" s="28"/>
      <c r="I175" s="28"/>
      <c r="J175" s="28"/>
      <c r="M175" s="28"/>
      <c r="N175" s="28"/>
      <c r="O175" s="28"/>
      <c r="P175" s="69"/>
    </row>
    <row r="176" spans="2:16" hidden="1" x14ac:dyDescent="0.15">
      <c r="B176" s="68"/>
      <c r="D176" s="28"/>
      <c r="E176" s="28"/>
      <c r="F176" s="28"/>
      <c r="G176" s="28"/>
      <c r="H176" s="28"/>
      <c r="I176" s="28"/>
      <c r="J176" s="28"/>
      <c r="M176" s="28"/>
      <c r="N176" s="28"/>
      <c r="O176" s="28"/>
      <c r="P176" s="69"/>
    </row>
    <row r="177" spans="2:16" hidden="1" x14ac:dyDescent="0.15">
      <c r="B177" s="68"/>
      <c r="D177" s="28"/>
      <c r="E177" s="28"/>
      <c r="F177" s="28"/>
      <c r="G177" s="28"/>
      <c r="H177" s="28"/>
      <c r="I177" s="28"/>
      <c r="J177" s="28"/>
      <c r="M177" s="28"/>
      <c r="N177" s="28"/>
      <c r="O177" s="28"/>
      <c r="P177" s="69"/>
    </row>
    <row r="178" spans="2:16" hidden="1" x14ac:dyDescent="0.15">
      <c r="B178" s="68"/>
      <c r="D178" s="28"/>
      <c r="E178" s="28"/>
      <c r="F178" s="28"/>
      <c r="G178" s="28"/>
      <c r="H178" s="28"/>
      <c r="I178" s="28"/>
      <c r="J178" s="28"/>
      <c r="M178" s="28"/>
      <c r="N178" s="28"/>
      <c r="O178" s="28"/>
      <c r="P178" s="69"/>
    </row>
    <row r="179" spans="2:16" hidden="1" x14ac:dyDescent="0.15">
      <c r="B179" s="68"/>
      <c r="D179" s="28"/>
      <c r="E179" s="28"/>
      <c r="F179" s="28"/>
      <c r="G179" s="28"/>
      <c r="H179" s="28"/>
      <c r="I179" s="28"/>
      <c r="J179" s="28"/>
      <c r="M179" s="28"/>
      <c r="N179" s="28"/>
      <c r="O179" s="28"/>
      <c r="P179" s="69"/>
    </row>
    <row r="180" spans="2:16" hidden="1" x14ac:dyDescent="0.15">
      <c r="B180" s="68"/>
      <c r="D180" s="28"/>
      <c r="E180" s="28"/>
      <c r="F180" s="28"/>
      <c r="G180" s="28"/>
      <c r="H180" s="28"/>
      <c r="I180" s="28"/>
      <c r="J180" s="28"/>
      <c r="M180" s="28"/>
      <c r="N180" s="28"/>
      <c r="O180" s="28"/>
      <c r="P180" s="69"/>
    </row>
    <row r="181" spans="2:16" hidden="1" x14ac:dyDescent="0.15">
      <c r="B181" s="73"/>
      <c r="C181" s="74"/>
      <c r="D181" s="76"/>
      <c r="E181" s="76"/>
      <c r="F181" s="76"/>
      <c r="G181" s="76"/>
      <c r="H181" s="76"/>
      <c r="I181" s="76"/>
      <c r="J181" s="76"/>
      <c r="K181" s="72"/>
      <c r="L181" s="75"/>
      <c r="M181" s="76"/>
      <c r="N181" s="76"/>
      <c r="O181" s="76"/>
      <c r="P181" s="77"/>
    </row>
    <row r="182" spans="2:16" hidden="1" x14ac:dyDescent="0.15">
      <c r="B182" s="58"/>
      <c r="C182" s="59"/>
      <c r="D182" s="62"/>
      <c r="E182" s="62"/>
      <c r="F182" s="62"/>
      <c r="G182" s="62"/>
      <c r="H182" s="62"/>
      <c r="I182" s="62"/>
      <c r="J182" s="62"/>
      <c r="K182" s="60"/>
      <c r="L182" s="61"/>
      <c r="M182" s="62"/>
      <c r="N182" s="62"/>
      <c r="O182" s="62"/>
      <c r="P182" s="63"/>
    </row>
    <row r="183" spans="2:16" hidden="1" x14ac:dyDescent="0.15">
      <c r="B183" s="68"/>
      <c r="D183" s="28"/>
      <c r="E183" s="28"/>
      <c r="F183" s="28"/>
      <c r="G183" s="28"/>
      <c r="H183" s="28"/>
      <c r="I183" s="28"/>
      <c r="J183" s="28"/>
      <c r="M183" s="28"/>
      <c r="N183" s="28"/>
      <c r="O183" s="28"/>
      <c r="P183" s="69"/>
    </row>
    <row r="184" spans="2:16" hidden="1" x14ac:dyDescent="0.15">
      <c r="B184" s="68"/>
      <c r="D184" s="28"/>
      <c r="E184" s="28"/>
      <c r="F184" s="28"/>
      <c r="G184" s="28"/>
      <c r="H184" s="28"/>
      <c r="I184" s="28"/>
      <c r="J184" s="28"/>
      <c r="M184" s="28"/>
      <c r="N184" s="28"/>
      <c r="O184" s="28"/>
      <c r="P184" s="69"/>
    </row>
    <row r="185" spans="2:16" hidden="1" x14ac:dyDescent="0.15">
      <c r="B185" s="68"/>
      <c r="D185" s="28"/>
      <c r="E185" s="28"/>
      <c r="F185" s="28"/>
      <c r="G185" s="28"/>
      <c r="H185" s="28"/>
      <c r="I185" s="28"/>
      <c r="J185" s="28"/>
      <c r="M185" s="28"/>
      <c r="N185" s="28"/>
      <c r="O185" s="28"/>
      <c r="P185" s="69"/>
    </row>
    <row r="186" spans="2:16" hidden="1" x14ac:dyDescent="0.15">
      <c r="B186" s="68"/>
      <c r="D186" s="28"/>
      <c r="E186" s="28"/>
      <c r="F186" s="28"/>
      <c r="G186" s="28"/>
      <c r="H186" s="28"/>
      <c r="I186" s="28"/>
      <c r="J186" s="28"/>
      <c r="M186" s="28"/>
      <c r="N186" s="28"/>
      <c r="O186" s="28"/>
      <c r="P186" s="69"/>
    </row>
    <row r="187" spans="2:16" hidden="1" x14ac:dyDescent="0.15">
      <c r="B187" s="68"/>
      <c r="D187" s="28"/>
      <c r="E187" s="28"/>
      <c r="F187" s="28"/>
      <c r="G187" s="28"/>
      <c r="H187" s="28"/>
      <c r="I187" s="28"/>
      <c r="J187" s="28"/>
      <c r="M187" s="28"/>
      <c r="N187" s="28"/>
      <c r="O187" s="28"/>
      <c r="P187" s="69"/>
    </row>
    <row r="188" spans="2:16" hidden="1" x14ac:dyDescent="0.15">
      <c r="B188" s="68"/>
      <c r="D188" s="28"/>
      <c r="E188" s="28"/>
      <c r="F188" s="28"/>
      <c r="G188" s="28"/>
      <c r="H188" s="28"/>
      <c r="I188" s="28"/>
      <c r="J188" s="28"/>
      <c r="M188" s="28"/>
      <c r="N188" s="28"/>
      <c r="O188" s="28"/>
      <c r="P188" s="69"/>
    </row>
    <row r="189" spans="2:16" hidden="1" x14ac:dyDescent="0.15">
      <c r="B189" s="68"/>
      <c r="D189" s="28"/>
      <c r="E189" s="28"/>
      <c r="F189" s="28"/>
      <c r="G189" s="28"/>
      <c r="H189" s="28"/>
      <c r="I189" s="28"/>
      <c r="J189" s="28"/>
      <c r="M189" s="28"/>
      <c r="N189" s="28"/>
      <c r="O189" s="28"/>
      <c r="P189" s="69"/>
    </row>
    <row r="190" spans="2:16" hidden="1" x14ac:dyDescent="0.15">
      <c r="B190" s="68"/>
      <c r="D190" s="28"/>
      <c r="E190" s="28"/>
      <c r="F190" s="28"/>
      <c r="G190" s="28"/>
      <c r="H190" s="28"/>
      <c r="I190" s="28"/>
      <c r="J190" s="28"/>
      <c r="M190" s="28"/>
      <c r="N190" s="28"/>
      <c r="O190" s="28"/>
      <c r="P190" s="69"/>
    </row>
    <row r="191" spans="2:16" hidden="1" x14ac:dyDescent="0.15">
      <c r="B191" s="68"/>
      <c r="D191" s="28"/>
      <c r="E191" s="28"/>
      <c r="F191" s="28"/>
      <c r="G191" s="28"/>
      <c r="H191" s="28"/>
      <c r="I191" s="28"/>
      <c r="J191" s="28"/>
      <c r="M191" s="28"/>
      <c r="N191" s="28"/>
      <c r="O191" s="28"/>
      <c r="P191" s="69"/>
    </row>
    <row r="192" spans="2:16" hidden="1" x14ac:dyDescent="0.15">
      <c r="B192" s="73"/>
      <c r="C192" s="74"/>
      <c r="D192" s="76"/>
      <c r="E192" s="76"/>
      <c r="F192" s="76"/>
      <c r="G192" s="76"/>
      <c r="H192" s="76"/>
      <c r="I192" s="76"/>
      <c r="J192" s="76"/>
      <c r="K192" s="72"/>
      <c r="L192" s="75"/>
      <c r="M192" s="76"/>
      <c r="N192" s="76"/>
      <c r="O192" s="76"/>
      <c r="P192" s="77"/>
    </row>
    <row r="193" spans="2:16" hidden="1" x14ac:dyDescent="0.15">
      <c r="B193" s="58"/>
      <c r="C193" s="59"/>
      <c r="D193" s="62"/>
      <c r="E193" s="62"/>
      <c r="F193" s="62"/>
      <c r="G193" s="62"/>
      <c r="H193" s="62"/>
      <c r="I193" s="62"/>
      <c r="J193" s="62"/>
      <c r="K193" s="60"/>
      <c r="L193" s="61"/>
      <c r="M193" s="62"/>
      <c r="N193" s="62"/>
      <c r="O193" s="62"/>
      <c r="P193" s="63"/>
    </row>
    <row r="194" spans="2:16" hidden="1" x14ac:dyDescent="0.15">
      <c r="B194" s="68"/>
      <c r="D194" s="28"/>
      <c r="E194" s="28"/>
      <c r="F194" s="28"/>
      <c r="G194" s="28"/>
      <c r="H194" s="28"/>
      <c r="I194" s="28"/>
      <c r="J194" s="28"/>
      <c r="M194" s="28"/>
      <c r="N194" s="28"/>
      <c r="O194" s="28"/>
      <c r="P194" s="69"/>
    </row>
    <row r="195" spans="2:16" hidden="1" x14ac:dyDescent="0.15">
      <c r="B195" s="68"/>
      <c r="D195" s="28"/>
      <c r="E195" s="28"/>
      <c r="F195" s="28"/>
      <c r="G195" s="28"/>
      <c r="H195" s="28"/>
      <c r="I195" s="28"/>
      <c r="J195" s="28"/>
      <c r="M195" s="28"/>
      <c r="N195" s="28"/>
      <c r="O195" s="28"/>
      <c r="P195" s="69"/>
    </row>
    <row r="196" spans="2:16" hidden="1" x14ac:dyDescent="0.15">
      <c r="B196" s="68"/>
      <c r="D196" s="28"/>
      <c r="E196" s="28"/>
      <c r="F196" s="28"/>
      <c r="G196" s="28"/>
      <c r="H196" s="28"/>
      <c r="I196" s="28"/>
      <c r="J196" s="28"/>
      <c r="M196" s="28"/>
      <c r="N196" s="28"/>
      <c r="O196" s="28"/>
      <c r="P196" s="69"/>
    </row>
    <row r="197" spans="2:16" hidden="1" x14ac:dyDescent="0.15">
      <c r="B197" s="68"/>
      <c r="D197" s="28"/>
      <c r="E197" s="28"/>
      <c r="F197" s="28"/>
      <c r="G197" s="28"/>
      <c r="H197" s="28"/>
      <c r="I197" s="28"/>
      <c r="J197" s="28"/>
      <c r="M197" s="28"/>
      <c r="N197" s="28"/>
      <c r="O197" s="28"/>
      <c r="P197" s="69"/>
    </row>
    <row r="198" spans="2:16" hidden="1" x14ac:dyDescent="0.15">
      <c r="B198" s="68"/>
      <c r="D198" s="28"/>
      <c r="E198" s="28"/>
      <c r="F198" s="28"/>
      <c r="G198" s="28"/>
      <c r="H198" s="28"/>
      <c r="I198" s="28"/>
      <c r="J198" s="28"/>
      <c r="M198" s="28"/>
      <c r="N198" s="28"/>
      <c r="O198" s="28"/>
      <c r="P198" s="69"/>
    </row>
    <row r="199" spans="2:16" hidden="1" x14ac:dyDescent="0.15">
      <c r="B199" s="68"/>
      <c r="D199" s="28"/>
      <c r="E199" s="28"/>
      <c r="F199" s="28"/>
      <c r="G199" s="28"/>
      <c r="H199" s="28"/>
      <c r="I199" s="28"/>
      <c r="J199" s="28"/>
      <c r="M199" s="28"/>
      <c r="N199" s="28"/>
      <c r="O199" s="28"/>
      <c r="P199" s="69"/>
    </row>
    <row r="200" spans="2:16" hidden="1" x14ac:dyDescent="0.15">
      <c r="B200" s="68"/>
      <c r="D200" s="28"/>
      <c r="E200" s="28"/>
      <c r="F200" s="28"/>
      <c r="G200" s="28"/>
      <c r="H200" s="28"/>
      <c r="I200" s="28"/>
      <c r="J200" s="28"/>
      <c r="M200" s="28"/>
      <c r="N200" s="28"/>
      <c r="O200" s="28"/>
      <c r="P200" s="69"/>
    </row>
    <row r="201" spans="2:16" hidden="1" x14ac:dyDescent="0.15">
      <c r="B201" s="68"/>
      <c r="D201" s="28"/>
      <c r="E201" s="28"/>
      <c r="F201" s="28"/>
      <c r="G201" s="28"/>
      <c r="H201" s="28"/>
      <c r="I201" s="28"/>
      <c r="J201" s="28"/>
      <c r="M201" s="28"/>
      <c r="N201" s="28"/>
      <c r="O201" s="28"/>
      <c r="P201" s="69"/>
    </row>
    <row r="202" spans="2:16" hidden="1" x14ac:dyDescent="0.15">
      <c r="B202" s="68"/>
      <c r="D202" s="28"/>
      <c r="E202" s="28"/>
      <c r="F202" s="28"/>
      <c r="G202" s="28"/>
      <c r="H202" s="28"/>
      <c r="I202" s="28"/>
      <c r="J202" s="28"/>
      <c r="M202" s="28"/>
      <c r="N202" s="28"/>
      <c r="O202" s="28"/>
      <c r="P202" s="69"/>
    </row>
    <row r="203" spans="2:16" hidden="1" x14ac:dyDescent="0.15">
      <c r="B203" s="73"/>
      <c r="C203" s="74"/>
      <c r="D203" s="76"/>
      <c r="E203" s="76"/>
      <c r="F203" s="76"/>
      <c r="G203" s="76"/>
      <c r="H203" s="76"/>
      <c r="I203" s="76"/>
      <c r="J203" s="76"/>
      <c r="K203" s="72"/>
      <c r="L203" s="75"/>
      <c r="M203" s="76"/>
      <c r="N203" s="76"/>
      <c r="O203" s="76"/>
      <c r="P203" s="77"/>
    </row>
    <row r="204" spans="2:16" ht="12" thickBot="1" x14ac:dyDescent="0.2"/>
    <row r="205" spans="2:16" ht="12" thickBot="1" x14ac:dyDescent="0.2">
      <c r="D205" s="202" t="s">
        <v>89</v>
      </c>
      <c r="E205" s="203"/>
      <c r="F205" s="203"/>
      <c r="G205" s="203"/>
      <c r="H205" s="203"/>
      <c r="I205" s="203"/>
      <c r="J205" s="204"/>
    </row>
    <row r="206" spans="2:16" ht="12" thickBot="1" x14ac:dyDescent="0.2">
      <c r="B206" s="122"/>
      <c r="C206" s="123"/>
      <c r="D206" s="118" t="s">
        <v>82</v>
      </c>
      <c r="E206" s="119" t="s">
        <v>83</v>
      </c>
      <c r="F206" s="119" t="s">
        <v>84</v>
      </c>
      <c r="G206" s="119" t="s">
        <v>85</v>
      </c>
      <c r="H206" s="119" t="s">
        <v>86</v>
      </c>
      <c r="I206" s="119" t="s">
        <v>87</v>
      </c>
      <c r="J206" s="120" t="s">
        <v>88</v>
      </c>
      <c r="K206" s="44"/>
      <c r="M206" s="118" t="s">
        <v>77</v>
      </c>
      <c r="N206" s="119" t="s">
        <v>64</v>
      </c>
      <c r="O206" s="119" t="s">
        <v>65</v>
      </c>
      <c r="P206" s="120" t="s">
        <v>66</v>
      </c>
    </row>
    <row r="207" spans="2:16" x14ac:dyDescent="0.15">
      <c r="B207" s="113" t="s">
        <v>78</v>
      </c>
      <c r="C207" s="121" t="s">
        <v>73</v>
      </c>
      <c r="D207" s="42">
        <f t="shared" ref="D207:J207" si="0">AVERAGE(D7,D9,D11,D13,D17,D19,D21,D23,D25,D27,D29,D31,D33,D35,D39,D41,D43,D45,D47,D49,D51,D53,D55,D57,D59)</f>
        <v>24881.115999999995</v>
      </c>
      <c r="E207" s="42">
        <f t="shared" si="0"/>
        <v>7462.5080000000016</v>
      </c>
      <c r="F207" s="42">
        <f t="shared" si="0"/>
        <v>4268.8480000000009</v>
      </c>
      <c r="G207" s="42">
        <f t="shared" si="0"/>
        <v>4710.848</v>
      </c>
      <c r="H207" s="42">
        <f t="shared" si="0"/>
        <v>0</v>
      </c>
      <c r="I207" s="42">
        <f t="shared" si="0"/>
        <v>41636.824000000008</v>
      </c>
      <c r="J207" s="89">
        <f t="shared" si="0"/>
        <v>492.45999999999992</v>
      </c>
      <c r="K207" s="44"/>
      <c r="M207" s="88">
        <f>AVERAGE(M7,M9,M11,M13,M17,M19,M21,M23,M25,M27,M29,M31,M33,M35,M39,M41,M43,M45,M47,M49,M51,M53,M55,M57,M59)</f>
        <v>928.55600000000004</v>
      </c>
      <c r="N207" s="42">
        <f>AVERAGE(N7,N9,N11,N13,N17,N19,N21,N23,N25,N27,N29,N31,N33,N35,N39,N41,N43,N45,N47,N49,N51,N53,N55,N57,N59)</f>
        <v>972.80399999999975</v>
      </c>
      <c r="O207" s="42">
        <f>AVERAGE(O7,O9,O11,O13,O17,O19,O21,O23,O25,O27,O29,O31,O33,O35,O39,O41,O43,O45,O47,O49,O51,O53,O55,O57,O59)</f>
        <v>0</v>
      </c>
      <c r="P207" s="89">
        <f>AVERAGE(P7,P9,P11,P13,P17,P19,P21,P23,P25,P27,P29,P31,P33,P35,P39,P41,P43,P45,P47,P49,P51,P53,P55,P57,P59)</f>
        <v>2203.4280000000008</v>
      </c>
    </row>
    <row r="208" spans="2:16" ht="12" thickBot="1" x14ac:dyDescent="0.2">
      <c r="B208" s="21" t="s">
        <v>78</v>
      </c>
      <c r="C208" s="145" t="s">
        <v>151</v>
      </c>
      <c r="D208" s="145"/>
      <c r="E208" s="43">
        <v>0</v>
      </c>
      <c r="F208" s="43">
        <v>0</v>
      </c>
      <c r="G208" s="43">
        <v>0</v>
      </c>
      <c r="H208" s="43">
        <v>0</v>
      </c>
      <c r="I208" s="43">
        <v>0</v>
      </c>
      <c r="J208" s="24">
        <v>0</v>
      </c>
      <c r="K208" s="44"/>
      <c r="M208" s="23">
        <v>0</v>
      </c>
      <c r="N208" s="43">
        <v>0</v>
      </c>
      <c r="O208" s="43">
        <v>0</v>
      </c>
      <c r="P208" s="24">
        <v>0</v>
      </c>
    </row>
    <row r="209" spans="2:16" ht="12" thickBot="1" x14ac:dyDescent="0.2">
      <c r="B209" s="44"/>
      <c r="C209" s="124"/>
      <c r="D209" s="42"/>
      <c r="E209" s="42"/>
      <c r="F209" s="42"/>
      <c r="G209" s="42"/>
      <c r="H209" s="42"/>
      <c r="I209" s="42"/>
      <c r="J209" s="42"/>
      <c r="K209" s="44"/>
      <c r="M209" s="42"/>
      <c r="N209" s="42"/>
      <c r="O209" s="42"/>
      <c r="P209" s="42"/>
    </row>
    <row r="210" spans="2:16" ht="16.5" thickTop="1" thickBot="1" x14ac:dyDescent="0.2">
      <c r="B210" s="132"/>
      <c r="C210" s="133"/>
      <c r="D210" s="134"/>
      <c r="E210" s="134"/>
      <c r="F210" s="134"/>
      <c r="G210" s="134"/>
      <c r="H210" s="134"/>
      <c r="I210" s="134"/>
      <c r="J210" s="134"/>
      <c r="K210" s="130"/>
      <c r="L210" s="129"/>
      <c r="M210" s="134"/>
      <c r="N210" s="134"/>
      <c r="O210" s="134"/>
      <c r="P210" s="135"/>
    </row>
    <row r="211" spans="2:16" ht="12.75" thickTop="1" thickBot="1" x14ac:dyDescent="0.2"/>
    <row r="212" spans="2:16" x14ac:dyDescent="0.15">
      <c r="B212" s="97" t="s">
        <v>59</v>
      </c>
      <c r="C212" s="98" t="s">
        <v>60</v>
      </c>
      <c r="D212" s="206" t="s">
        <v>79</v>
      </c>
      <c r="E212" s="207"/>
      <c r="F212" s="207"/>
      <c r="G212" s="207"/>
      <c r="H212" s="207"/>
      <c r="I212" s="207"/>
      <c r="J212" s="207"/>
      <c r="K212" s="206" t="s">
        <v>80</v>
      </c>
      <c r="L212" s="208"/>
      <c r="M212" s="207" t="s">
        <v>81</v>
      </c>
      <c r="N212" s="207"/>
      <c r="O212" s="208"/>
      <c r="P212" s="100"/>
    </row>
    <row r="213" spans="2:16" ht="12" thickBot="1" x14ac:dyDescent="0.2">
      <c r="B213" s="101"/>
      <c r="C213" s="102"/>
      <c r="D213" s="103" t="s">
        <v>82</v>
      </c>
      <c r="E213" s="104" t="s">
        <v>83</v>
      </c>
      <c r="F213" s="104" t="s">
        <v>84</v>
      </c>
      <c r="G213" s="104" t="s">
        <v>85</v>
      </c>
      <c r="H213" s="104" t="s">
        <v>86</v>
      </c>
      <c r="I213" s="104" t="s">
        <v>87</v>
      </c>
      <c r="J213" s="104" t="s">
        <v>88</v>
      </c>
      <c r="K213" s="105" t="s">
        <v>61</v>
      </c>
      <c r="L213" s="106" t="s">
        <v>62</v>
      </c>
      <c r="M213" s="104" t="s">
        <v>63</v>
      </c>
      <c r="N213" s="104" t="s">
        <v>64</v>
      </c>
      <c r="O213" s="106" t="s">
        <v>65</v>
      </c>
      <c r="P213" s="107" t="s">
        <v>66</v>
      </c>
    </row>
    <row r="214" spans="2:16" x14ac:dyDescent="0.15">
      <c r="B214" s="68" t="s">
        <v>90</v>
      </c>
      <c r="C214" s="47" t="s">
        <v>73</v>
      </c>
      <c r="D214" s="11">
        <v>29987.200000000001</v>
      </c>
      <c r="E214" s="41">
        <v>7316</v>
      </c>
      <c r="F214" s="41">
        <v>5363.4</v>
      </c>
      <c r="G214" s="41">
        <v>4991.3</v>
      </c>
      <c r="H214" s="41">
        <v>0</v>
      </c>
      <c r="I214" s="41">
        <v>47657.8</v>
      </c>
      <c r="J214" s="41">
        <v>528.79999999999995</v>
      </c>
      <c r="K214" s="9">
        <v>1.5</v>
      </c>
      <c r="L214" s="109" t="s">
        <v>14</v>
      </c>
      <c r="M214" s="41">
        <v>1060.7</v>
      </c>
      <c r="N214" s="41">
        <v>1121.8</v>
      </c>
      <c r="O214" s="41">
        <v>0</v>
      </c>
      <c r="P214" s="110">
        <v>2522.9</v>
      </c>
    </row>
    <row r="215" spans="2:16" x14ac:dyDescent="0.15">
      <c r="B215" s="68">
        <v>0</v>
      </c>
      <c r="C215" s="47" t="s">
        <v>151</v>
      </c>
      <c r="D215" s="17">
        <v>0</v>
      </c>
      <c r="E215" s="28">
        <v>0</v>
      </c>
      <c r="F215" s="28">
        <v>0</v>
      </c>
      <c r="G215" s="28">
        <v>0</v>
      </c>
      <c r="H215" s="28">
        <v>0</v>
      </c>
      <c r="I215" s="28">
        <v>0</v>
      </c>
      <c r="J215" s="28">
        <v>0</v>
      </c>
      <c r="K215" s="15">
        <v>0</v>
      </c>
      <c r="L215" s="32">
        <v>0</v>
      </c>
      <c r="M215" s="28">
        <v>0</v>
      </c>
      <c r="N215" s="28">
        <v>0</v>
      </c>
      <c r="O215" s="28">
        <v>0</v>
      </c>
      <c r="P215" s="69">
        <v>0</v>
      </c>
    </row>
    <row r="216" spans="2:16" x14ac:dyDescent="0.15">
      <c r="B216" s="58" t="s">
        <v>91</v>
      </c>
      <c r="C216" s="59" t="s">
        <v>73</v>
      </c>
      <c r="D216" s="111">
        <v>21021.9</v>
      </c>
      <c r="E216" s="62">
        <v>7835.3</v>
      </c>
      <c r="F216" s="62">
        <v>5378</v>
      </c>
      <c r="G216" s="62">
        <v>5009</v>
      </c>
      <c r="H216" s="62">
        <v>0</v>
      </c>
      <c r="I216" s="62">
        <v>39244.1</v>
      </c>
      <c r="J216" s="112">
        <v>433.9</v>
      </c>
      <c r="K216" s="113">
        <v>1.51</v>
      </c>
      <c r="L216" s="114" t="s">
        <v>14</v>
      </c>
      <c r="M216" s="62">
        <v>820.5</v>
      </c>
      <c r="N216" s="62">
        <v>1125.3</v>
      </c>
      <c r="O216" s="62">
        <v>0</v>
      </c>
      <c r="P216" s="63">
        <v>2097.4</v>
      </c>
    </row>
    <row r="217" spans="2:16" x14ac:dyDescent="0.15">
      <c r="B217" s="68">
        <v>0</v>
      </c>
      <c r="C217" s="47" t="s">
        <v>151</v>
      </c>
      <c r="D217" s="17">
        <v>0</v>
      </c>
      <c r="E217" s="28">
        <v>0</v>
      </c>
      <c r="F217" s="28">
        <v>0</v>
      </c>
      <c r="G217" s="28">
        <v>0</v>
      </c>
      <c r="H217" s="28">
        <v>0</v>
      </c>
      <c r="I217" s="28">
        <v>0</v>
      </c>
      <c r="J217" s="18">
        <v>0</v>
      </c>
      <c r="K217" s="15">
        <v>0</v>
      </c>
      <c r="L217" s="32">
        <v>0</v>
      </c>
      <c r="M217" s="28">
        <v>0</v>
      </c>
      <c r="N217" s="28">
        <v>0</v>
      </c>
      <c r="O217" s="28">
        <v>0</v>
      </c>
      <c r="P217" s="69">
        <v>0</v>
      </c>
    </row>
    <row r="218" spans="2:16" x14ac:dyDescent="0.15">
      <c r="B218" s="58" t="s">
        <v>92</v>
      </c>
      <c r="C218" s="59" t="s">
        <v>73</v>
      </c>
      <c r="D218" s="111">
        <v>29978.5</v>
      </c>
      <c r="E218" s="62">
        <v>7217.4</v>
      </c>
      <c r="F218" s="62">
        <v>4883.2</v>
      </c>
      <c r="G218" s="62">
        <v>4408.1000000000004</v>
      </c>
      <c r="H218" s="62">
        <v>0</v>
      </c>
      <c r="I218" s="62">
        <v>46487.199999999997</v>
      </c>
      <c r="J218" s="112">
        <v>584.1</v>
      </c>
      <c r="K218" s="113">
        <v>1.48</v>
      </c>
      <c r="L218" s="114" t="s">
        <v>14</v>
      </c>
      <c r="M218" s="62">
        <v>1057.5999999999999</v>
      </c>
      <c r="N218" s="62">
        <v>1006.6</v>
      </c>
      <c r="O218" s="62">
        <v>0</v>
      </c>
      <c r="P218" s="63">
        <v>2452.1999999999998</v>
      </c>
    </row>
    <row r="219" spans="2:16" x14ac:dyDescent="0.15">
      <c r="B219" s="68">
        <v>0</v>
      </c>
      <c r="C219" s="47" t="s">
        <v>151</v>
      </c>
      <c r="D219" s="17">
        <v>0</v>
      </c>
      <c r="E219" s="28">
        <v>0</v>
      </c>
      <c r="F219" s="28">
        <v>0</v>
      </c>
      <c r="G219" s="28">
        <v>0</v>
      </c>
      <c r="H219" s="28">
        <v>0</v>
      </c>
      <c r="I219" s="28">
        <v>0</v>
      </c>
      <c r="J219" s="18">
        <v>0</v>
      </c>
      <c r="K219" s="15">
        <v>0</v>
      </c>
      <c r="L219" s="32">
        <v>0</v>
      </c>
      <c r="M219" s="28">
        <v>0</v>
      </c>
      <c r="N219" s="28">
        <v>0</v>
      </c>
      <c r="O219" s="28">
        <v>0</v>
      </c>
      <c r="P219" s="69">
        <v>0</v>
      </c>
    </row>
    <row r="220" spans="2:16" x14ac:dyDescent="0.15">
      <c r="B220" s="58" t="s">
        <v>93</v>
      </c>
      <c r="C220" s="59" t="s">
        <v>73</v>
      </c>
      <c r="D220" s="111">
        <v>21328.400000000001</v>
      </c>
      <c r="E220" s="62">
        <v>7184.5</v>
      </c>
      <c r="F220" s="62">
        <v>4723.2</v>
      </c>
      <c r="G220" s="62">
        <v>4213.7</v>
      </c>
      <c r="H220" s="62">
        <v>0</v>
      </c>
      <c r="I220" s="62">
        <v>37449.699999999997</v>
      </c>
      <c r="J220" s="112">
        <v>492.2</v>
      </c>
      <c r="K220" s="113">
        <v>1.32</v>
      </c>
      <c r="L220" s="114" t="s">
        <v>12</v>
      </c>
      <c r="M220" s="62">
        <v>810.7</v>
      </c>
      <c r="N220" s="62">
        <v>968.2</v>
      </c>
      <c r="O220" s="62">
        <v>0</v>
      </c>
      <c r="P220" s="63">
        <v>1991</v>
      </c>
    </row>
    <row r="221" spans="2:16" x14ac:dyDescent="0.15">
      <c r="B221" s="68">
        <v>0</v>
      </c>
      <c r="C221" s="47" t="s">
        <v>151</v>
      </c>
      <c r="D221" s="17">
        <v>0</v>
      </c>
      <c r="E221" s="28">
        <v>0</v>
      </c>
      <c r="F221" s="28">
        <v>0</v>
      </c>
      <c r="G221" s="28">
        <v>0</v>
      </c>
      <c r="H221" s="28">
        <v>0</v>
      </c>
      <c r="I221" s="28">
        <v>0</v>
      </c>
      <c r="J221" s="18">
        <v>0</v>
      </c>
      <c r="K221" s="15">
        <v>0</v>
      </c>
      <c r="L221" s="32">
        <v>0</v>
      </c>
      <c r="M221" s="28">
        <v>0</v>
      </c>
      <c r="N221" s="28">
        <v>0</v>
      </c>
      <c r="O221" s="28">
        <v>0</v>
      </c>
      <c r="P221" s="69">
        <v>0</v>
      </c>
    </row>
    <row r="222" spans="2:16" x14ac:dyDescent="0.15">
      <c r="B222" s="58" t="s">
        <v>94</v>
      </c>
      <c r="C222" s="59" t="s">
        <v>73</v>
      </c>
      <c r="D222" s="111">
        <v>13574.3</v>
      </c>
      <c r="E222" s="62">
        <v>7118.1</v>
      </c>
      <c r="F222" s="62">
        <v>4400.8</v>
      </c>
      <c r="G222" s="62">
        <v>3822.1</v>
      </c>
      <c r="H222" s="62">
        <v>0</v>
      </c>
      <c r="I222" s="62">
        <v>28915.3</v>
      </c>
      <c r="J222" s="112">
        <v>419</v>
      </c>
      <c r="K222" s="113">
        <v>1.35</v>
      </c>
      <c r="L222" s="114" t="s">
        <v>12</v>
      </c>
      <c r="M222" s="62">
        <v>588.4</v>
      </c>
      <c r="N222" s="62">
        <v>890.8</v>
      </c>
      <c r="O222" s="62">
        <v>0</v>
      </c>
      <c r="P222" s="63">
        <v>1551.5</v>
      </c>
    </row>
    <row r="223" spans="2:16" x14ac:dyDescent="0.15">
      <c r="B223" s="68">
        <v>0</v>
      </c>
      <c r="C223" s="47" t="s">
        <v>151</v>
      </c>
      <c r="D223" s="17">
        <v>0</v>
      </c>
      <c r="E223" s="28">
        <v>0</v>
      </c>
      <c r="F223" s="28">
        <v>0</v>
      </c>
      <c r="G223" s="28">
        <v>0</v>
      </c>
      <c r="H223" s="28">
        <v>0</v>
      </c>
      <c r="I223" s="28">
        <v>0</v>
      </c>
      <c r="J223" s="18">
        <v>0</v>
      </c>
      <c r="K223" s="15">
        <v>0</v>
      </c>
      <c r="L223" s="32">
        <v>0</v>
      </c>
      <c r="M223" s="28">
        <v>0</v>
      </c>
      <c r="N223" s="28">
        <v>0</v>
      </c>
      <c r="O223" s="28">
        <v>0</v>
      </c>
      <c r="P223" s="69">
        <v>0</v>
      </c>
    </row>
    <row r="224" spans="2:16" x14ac:dyDescent="0.15">
      <c r="B224" s="58" t="s">
        <v>95</v>
      </c>
      <c r="C224" s="59" t="s">
        <v>73</v>
      </c>
      <c r="D224" s="111">
        <v>13574.3</v>
      </c>
      <c r="E224" s="62">
        <v>7118.1</v>
      </c>
      <c r="F224" s="62">
        <v>4400.8</v>
      </c>
      <c r="G224" s="62">
        <v>3822.1</v>
      </c>
      <c r="H224" s="62">
        <v>0</v>
      </c>
      <c r="I224" s="62">
        <v>28915.3</v>
      </c>
      <c r="J224" s="112">
        <v>419</v>
      </c>
      <c r="K224" s="113">
        <v>1.35</v>
      </c>
      <c r="L224" s="114" t="s">
        <v>12</v>
      </c>
      <c r="M224" s="62">
        <v>588.4</v>
      </c>
      <c r="N224" s="62">
        <v>890.8</v>
      </c>
      <c r="O224" s="62">
        <v>0</v>
      </c>
      <c r="P224" s="63">
        <v>1551.5</v>
      </c>
    </row>
    <row r="225" spans="2:16" x14ac:dyDescent="0.15">
      <c r="B225" s="68">
        <v>0</v>
      </c>
      <c r="C225" s="47" t="s">
        <v>151</v>
      </c>
      <c r="D225" s="17">
        <v>0</v>
      </c>
      <c r="E225" s="28">
        <v>0</v>
      </c>
      <c r="F225" s="28">
        <v>0</v>
      </c>
      <c r="G225" s="28">
        <v>0</v>
      </c>
      <c r="H225" s="28">
        <v>0</v>
      </c>
      <c r="I225" s="28">
        <v>0</v>
      </c>
      <c r="J225" s="18">
        <v>0</v>
      </c>
      <c r="K225" s="15">
        <v>0</v>
      </c>
      <c r="L225" s="32">
        <v>0</v>
      </c>
      <c r="M225" s="28">
        <v>0</v>
      </c>
      <c r="N225" s="28">
        <v>0</v>
      </c>
      <c r="O225" s="28">
        <v>0</v>
      </c>
      <c r="P225" s="69">
        <v>0</v>
      </c>
    </row>
    <row r="226" spans="2:16" x14ac:dyDescent="0.15">
      <c r="B226" s="58" t="s">
        <v>96</v>
      </c>
      <c r="C226" s="59" t="s">
        <v>73</v>
      </c>
      <c r="D226" s="111">
        <v>23949.200000000001</v>
      </c>
      <c r="E226" s="62">
        <v>7620.4</v>
      </c>
      <c r="F226" s="62">
        <v>4401.2</v>
      </c>
      <c r="G226" s="62">
        <v>3822.6</v>
      </c>
      <c r="H226" s="62">
        <v>0</v>
      </c>
      <c r="I226" s="62">
        <v>39793.4</v>
      </c>
      <c r="J226" s="112">
        <v>576.5</v>
      </c>
      <c r="K226" s="113">
        <v>1.46</v>
      </c>
      <c r="L226" s="114" t="s">
        <v>14</v>
      </c>
      <c r="M226" s="62">
        <v>897.6</v>
      </c>
      <c r="N226" s="62">
        <v>890.9</v>
      </c>
      <c r="O226" s="62">
        <v>0</v>
      </c>
      <c r="P226" s="63">
        <v>2102</v>
      </c>
    </row>
    <row r="227" spans="2:16" x14ac:dyDescent="0.15">
      <c r="B227" s="68">
        <v>0</v>
      </c>
      <c r="C227" s="47" t="s">
        <v>151</v>
      </c>
      <c r="D227" s="17">
        <v>0</v>
      </c>
      <c r="E227" s="28">
        <v>0</v>
      </c>
      <c r="F227" s="28">
        <v>0</v>
      </c>
      <c r="G227" s="28">
        <v>0</v>
      </c>
      <c r="H227" s="28">
        <v>0</v>
      </c>
      <c r="I227" s="28">
        <v>0</v>
      </c>
      <c r="J227" s="18">
        <v>0</v>
      </c>
      <c r="K227" s="15">
        <v>0</v>
      </c>
      <c r="L227" s="32">
        <v>0</v>
      </c>
      <c r="M227" s="28">
        <v>0</v>
      </c>
      <c r="N227" s="28">
        <v>0</v>
      </c>
      <c r="O227" s="28">
        <v>0</v>
      </c>
      <c r="P227" s="69">
        <v>0</v>
      </c>
    </row>
    <row r="228" spans="2:16" x14ac:dyDescent="0.15">
      <c r="B228" s="58" t="s">
        <v>97</v>
      </c>
      <c r="C228" s="59" t="s">
        <v>73</v>
      </c>
      <c r="D228" s="111">
        <v>17384.7</v>
      </c>
      <c r="E228" s="62">
        <v>7373.6</v>
      </c>
      <c r="F228" s="62">
        <v>3880.5</v>
      </c>
      <c r="G228" s="62">
        <v>3190.2</v>
      </c>
      <c r="H228" s="62">
        <v>0</v>
      </c>
      <c r="I228" s="62">
        <v>31828.9</v>
      </c>
      <c r="J228" s="112">
        <v>552.6</v>
      </c>
      <c r="K228" s="113">
        <v>1.31</v>
      </c>
      <c r="L228" s="114" t="s">
        <v>12</v>
      </c>
      <c r="M228" s="62">
        <v>704</v>
      </c>
      <c r="N228" s="62">
        <v>766</v>
      </c>
      <c r="O228" s="62">
        <v>0</v>
      </c>
      <c r="P228" s="63">
        <v>1686.6</v>
      </c>
    </row>
    <row r="229" spans="2:16" x14ac:dyDescent="0.15">
      <c r="B229" s="68">
        <v>0</v>
      </c>
      <c r="C229" s="47" t="s">
        <v>151</v>
      </c>
      <c r="D229" s="17">
        <v>0</v>
      </c>
      <c r="E229" s="28">
        <v>0</v>
      </c>
      <c r="F229" s="28">
        <v>0</v>
      </c>
      <c r="G229" s="28">
        <v>0</v>
      </c>
      <c r="H229" s="28">
        <v>0</v>
      </c>
      <c r="I229" s="28">
        <v>0</v>
      </c>
      <c r="J229" s="18">
        <v>0</v>
      </c>
      <c r="K229" s="15">
        <v>0</v>
      </c>
      <c r="L229" s="32">
        <v>0</v>
      </c>
      <c r="M229" s="28">
        <v>0</v>
      </c>
      <c r="N229" s="28">
        <v>0</v>
      </c>
      <c r="O229" s="28">
        <v>0</v>
      </c>
      <c r="P229" s="69">
        <v>0</v>
      </c>
    </row>
    <row r="230" spans="2:16" x14ac:dyDescent="0.15">
      <c r="B230" s="58" t="s">
        <v>98</v>
      </c>
      <c r="C230" s="59" t="s">
        <v>73</v>
      </c>
      <c r="D230" s="111">
        <v>11896.4</v>
      </c>
      <c r="E230" s="62">
        <v>7368.8</v>
      </c>
      <c r="F230" s="62">
        <v>3858.6</v>
      </c>
      <c r="G230" s="62">
        <v>3163.6</v>
      </c>
      <c r="H230" s="62">
        <v>0</v>
      </c>
      <c r="I230" s="62">
        <v>26287.4</v>
      </c>
      <c r="J230" s="112">
        <v>460.2</v>
      </c>
      <c r="K230" s="113">
        <v>1.36</v>
      </c>
      <c r="L230" s="114" t="s">
        <v>12</v>
      </c>
      <c r="M230" s="62">
        <v>547.79999999999995</v>
      </c>
      <c r="N230" s="62">
        <v>760.7</v>
      </c>
      <c r="O230" s="62">
        <v>0</v>
      </c>
      <c r="P230" s="63">
        <v>1405.6</v>
      </c>
    </row>
    <row r="231" spans="2:16" x14ac:dyDescent="0.15">
      <c r="B231" s="68">
        <v>0</v>
      </c>
      <c r="C231" s="47" t="s">
        <v>151</v>
      </c>
      <c r="D231" s="17">
        <v>0</v>
      </c>
      <c r="E231" s="28">
        <v>0</v>
      </c>
      <c r="F231" s="28">
        <v>0</v>
      </c>
      <c r="G231" s="28">
        <v>0</v>
      </c>
      <c r="H231" s="28">
        <v>0</v>
      </c>
      <c r="I231" s="28">
        <v>0</v>
      </c>
      <c r="J231" s="18">
        <v>0</v>
      </c>
      <c r="K231" s="15">
        <v>0</v>
      </c>
      <c r="L231" s="32">
        <v>0</v>
      </c>
      <c r="M231" s="28">
        <v>0</v>
      </c>
      <c r="N231" s="28">
        <v>0</v>
      </c>
      <c r="O231" s="28">
        <v>0</v>
      </c>
      <c r="P231" s="69">
        <v>0</v>
      </c>
    </row>
    <row r="232" spans="2:16" x14ac:dyDescent="0.15">
      <c r="B232" s="58" t="s">
        <v>99</v>
      </c>
      <c r="C232" s="59" t="s">
        <v>73</v>
      </c>
      <c r="D232" s="111">
        <v>12801.2</v>
      </c>
      <c r="E232" s="62">
        <v>7373.6</v>
      </c>
      <c r="F232" s="62">
        <v>3880.5</v>
      </c>
      <c r="G232" s="62">
        <v>3190.2</v>
      </c>
      <c r="H232" s="62">
        <v>0</v>
      </c>
      <c r="I232" s="62">
        <v>27245.4</v>
      </c>
      <c r="J232" s="112">
        <v>473</v>
      </c>
      <c r="K232" s="113">
        <v>1.35</v>
      </c>
      <c r="L232" s="114" t="s">
        <v>12</v>
      </c>
      <c r="M232" s="62">
        <v>573.6</v>
      </c>
      <c r="N232" s="62">
        <v>766</v>
      </c>
      <c r="O232" s="62">
        <v>0</v>
      </c>
      <c r="P232" s="63">
        <v>1454.6</v>
      </c>
    </row>
    <row r="233" spans="2:16" x14ac:dyDescent="0.15">
      <c r="B233" s="68">
        <v>0</v>
      </c>
      <c r="C233" s="47" t="s">
        <v>151</v>
      </c>
      <c r="D233" s="17">
        <v>0</v>
      </c>
      <c r="E233" s="28">
        <v>0</v>
      </c>
      <c r="F233" s="28">
        <v>0</v>
      </c>
      <c r="G233" s="28">
        <v>0</v>
      </c>
      <c r="H233" s="28">
        <v>0</v>
      </c>
      <c r="I233" s="28">
        <v>0</v>
      </c>
      <c r="J233" s="18">
        <v>0</v>
      </c>
      <c r="K233" s="15">
        <v>0</v>
      </c>
      <c r="L233" s="32">
        <v>0</v>
      </c>
      <c r="M233" s="28">
        <v>0</v>
      </c>
      <c r="N233" s="28">
        <v>0</v>
      </c>
      <c r="O233" s="28">
        <v>0</v>
      </c>
      <c r="P233" s="69">
        <v>0</v>
      </c>
    </row>
    <row r="234" spans="2:16" x14ac:dyDescent="0.15">
      <c r="B234" s="58" t="s">
        <v>100</v>
      </c>
      <c r="C234" s="59" t="s">
        <v>73</v>
      </c>
      <c r="D234" s="111">
        <v>18003.8</v>
      </c>
      <c r="E234" s="62">
        <v>7401.6</v>
      </c>
      <c r="F234" s="62">
        <v>3408.5</v>
      </c>
      <c r="G234" s="62">
        <v>2616.9</v>
      </c>
      <c r="H234" s="62">
        <v>0</v>
      </c>
      <c r="I234" s="62">
        <v>31430.9</v>
      </c>
      <c r="J234" s="112">
        <v>665.2</v>
      </c>
      <c r="K234" s="113">
        <v>1.46</v>
      </c>
      <c r="L234" s="114" t="s">
        <v>14</v>
      </c>
      <c r="M234" s="62">
        <v>722.4</v>
      </c>
      <c r="N234" s="62">
        <v>652.79999999999995</v>
      </c>
      <c r="O234" s="62">
        <v>0</v>
      </c>
      <c r="P234" s="63">
        <v>1655.3</v>
      </c>
    </row>
    <row r="235" spans="2:16" x14ac:dyDescent="0.15">
      <c r="B235" s="68">
        <v>0</v>
      </c>
      <c r="C235" s="47" t="s">
        <v>151</v>
      </c>
      <c r="D235" s="17">
        <v>0</v>
      </c>
      <c r="E235" s="28">
        <v>0</v>
      </c>
      <c r="F235" s="28">
        <v>0</v>
      </c>
      <c r="G235" s="28">
        <v>0</v>
      </c>
      <c r="H235" s="28">
        <v>0</v>
      </c>
      <c r="I235" s="28">
        <v>0</v>
      </c>
      <c r="J235" s="18">
        <v>0</v>
      </c>
      <c r="K235" s="15">
        <v>0</v>
      </c>
      <c r="L235" s="32">
        <v>0</v>
      </c>
      <c r="M235" s="28">
        <v>0</v>
      </c>
      <c r="N235" s="28">
        <v>0</v>
      </c>
      <c r="O235" s="28">
        <v>0</v>
      </c>
      <c r="P235" s="69">
        <v>0</v>
      </c>
    </row>
    <row r="236" spans="2:16" x14ac:dyDescent="0.15">
      <c r="B236" s="58" t="s">
        <v>101</v>
      </c>
      <c r="C236" s="59" t="s">
        <v>73</v>
      </c>
      <c r="D236" s="111">
        <v>21328.400000000001</v>
      </c>
      <c r="E236" s="62">
        <v>7184.5</v>
      </c>
      <c r="F236" s="62">
        <v>4723.2</v>
      </c>
      <c r="G236" s="62">
        <v>4213.7</v>
      </c>
      <c r="H236" s="62">
        <v>0</v>
      </c>
      <c r="I236" s="62">
        <v>37449.699999999997</v>
      </c>
      <c r="J236" s="112">
        <v>492.2</v>
      </c>
      <c r="K236" s="113">
        <v>1.32</v>
      </c>
      <c r="L236" s="114" t="s">
        <v>12</v>
      </c>
      <c r="M236" s="62">
        <v>810.7</v>
      </c>
      <c r="N236" s="62">
        <v>968.2</v>
      </c>
      <c r="O236" s="62">
        <v>0</v>
      </c>
      <c r="P236" s="63">
        <v>1991</v>
      </c>
    </row>
    <row r="237" spans="2:16" x14ac:dyDescent="0.15">
      <c r="B237" s="68">
        <v>0</v>
      </c>
      <c r="C237" s="47" t="s">
        <v>151</v>
      </c>
      <c r="D237" s="17">
        <v>0</v>
      </c>
      <c r="E237" s="28">
        <v>0</v>
      </c>
      <c r="F237" s="28">
        <v>0</v>
      </c>
      <c r="G237" s="28">
        <v>0</v>
      </c>
      <c r="H237" s="28">
        <v>0</v>
      </c>
      <c r="I237" s="28">
        <v>0</v>
      </c>
      <c r="J237" s="18">
        <v>0</v>
      </c>
      <c r="K237" s="15">
        <v>0</v>
      </c>
      <c r="L237" s="32">
        <v>0</v>
      </c>
      <c r="M237" s="28">
        <v>0</v>
      </c>
      <c r="N237" s="28">
        <v>0</v>
      </c>
      <c r="O237" s="28">
        <v>0</v>
      </c>
      <c r="P237" s="69">
        <v>0</v>
      </c>
    </row>
    <row r="238" spans="2:16" x14ac:dyDescent="0.15">
      <c r="B238" s="58" t="s">
        <v>102</v>
      </c>
      <c r="C238" s="59" t="s">
        <v>73</v>
      </c>
      <c r="D238" s="111">
        <v>14284.4</v>
      </c>
      <c r="E238" s="62">
        <v>7181.8</v>
      </c>
      <c r="F238" s="62">
        <v>4710.3999999999996</v>
      </c>
      <c r="G238" s="62">
        <v>4198.2</v>
      </c>
      <c r="H238" s="62">
        <v>0</v>
      </c>
      <c r="I238" s="62">
        <v>30374.799999999999</v>
      </c>
      <c r="J238" s="112">
        <v>400.7</v>
      </c>
      <c r="K238" s="113">
        <v>1.39</v>
      </c>
      <c r="L238" s="114" t="s">
        <v>12</v>
      </c>
      <c r="M238" s="62">
        <v>610.4</v>
      </c>
      <c r="N238" s="62">
        <v>965.1</v>
      </c>
      <c r="O238" s="62">
        <v>0</v>
      </c>
      <c r="P238" s="63">
        <v>1632.7</v>
      </c>
    </row>
    <row r="239" spans="2:16" x14ac:dyDescent="0.15">
      <c r="B239" s="68">
        <v>0</v>
      </c>
      <c r="C239" s="47" t="s">
        <v>151</v>
      </c>
      <c r="D239" s="17">
        <v>0</v>
      </c>
      <c r="E239" s="28">
        <v>0</v>
      </c>
      <c r="F239" s="28">
        <v>0</v>
      </c>
      <c r="G239" s="28">
        <v>0</v>
      </c>
      <c r="H239" s="28">
        <v>0</v>
      </c>
      <c r="I239" s="28">
        <v>0</v>
      </c>
      <c r="J239" s="18">
        <v>0</v>
      </c>
      <c r="K239" s="15">
        <v>0</v>
      </c>
      <c r="L239" s="32">
        <v>0</v>
      </c>
      <c r="M239" s="28">
        <v>0</v>
      </c>
      <c r="N239" s="28">
        <v>0</v>
      </c>
      <c r="O239" s="28">
        <v>0</v>
      </c>
      <c r="P239" s="69">
        <v>0</v>
      </c>
    </row>
    <row r="240" spans="2:16" x14ac:dyDescent="0.15">
      <c r="B240" s="58" t="s">
        <v>103</v>
      </c>
      <c r="C240" s="59" t="s">
        <v>73</v>
      </c>
      <c r="D240" s="111">
        <v>23949.200000000001</v>
      </c>
      <c r="E240" s="62">
        <v>7620.4</v>
      </c>
      <c r="F240" s="62">
        <v>4401.2</v>
      </c>
      <c r="G240" s="62">
        <v>3822.6</v>
      </c>
      <c r="H240" s="62">
        <v>0</v>
      </c>
      <c r="I240" s="62">
        <v>39793.4</v>
      </c>
      <c r="J240" s="112">
        <v>576.5</v>
      </c>
      <c r="K240" s="113">
        <v>1.46</v>
      </c>
      <c r="L240" s="114" t="s">
        <v>14</v>
      </c>
      <c r="M240" s="62">
        <v>897.6</v>
      </c>
      <c r="N240" s="62">
        <v>890.9</v>
      </c>
      <c r="O240" s="62">
        <v>0</v>
      </c>
      <c r="P240" s="63">
        <v>2102</v>
      </c>
    </row>
    <row r="241" spans="2:16" x14ac:dyDescent="0.15">
      <c r="B241" s="68">
        <v>0</v>
      </c>
      <c r="C241" s="47" t="s">
        <v>151</v>
      </c>
      <c r="D241" s="17">
        <v>0</v>
      </c>
      <c r="E241" s="28">
        <v>0</v>
      </c>
      <c r="F241" s="28">
        <v>0</v>
      </c>
      <c r="G241" s="28">
        <v>0</v>
      </c>
      <c r="H241" s="28">
        <v>0</v>
      </c>
      <c r="I241" s="28">
        <v>0</v>
      </c>
      <c r="J241" s="18">
        <v>0</v>
      </c>
      <c r="K241" s="15">
        <v>0</v>
      </c>
      <c r="L241" s="32">
        <v>0</v>
      </c>
      <c r="M241" s="28">
        <v>0</v>
      </c>
      <c r="N241" s="28">
        <v>0</v>
      </c>
      <c r="O241" s="28">
        <v>0</v>
      </c>
      <c r="P241" s="69">
        <v>0</v>
      </c>
    </row>
    <row r="242" spans="2:16" x14ac:dyDescent="0.15">
      <c r="B242" s="58" t="s">
        <v>104</v>
      </c>
      <c r="C242" s="59" t="s">
        <v>73</v>
      </c>
      <c r="D242" s="111">
        <v>21328.400000000001</v>
      </c>
      <c r="E242" s="62">
        <v>7184.5</v>
      </c>
      <c r="F242" s="62">
        <v>4723.2</v>
      </c>
      <c r="G242" s="62">
        <v>4213.7</v>
      </c>
      <c r="H242" s="62">
        <v>0</v>
      </c>
      <c r="I242" s="62">
        <v>37449.699999999997</v>
      </c>
      <c r="J242" s="112">
        <v>492.2</v>
      </c>
      <c r="K242" s="113">
        <v>1.32</v>
      </c>
      <c r="L242" s="114" t="s">
        <v>12</v>
      </c>
      <c r="M242" s="62">
        <v>810.7</v>
      </c>
      <c r="N242" s="62">
        <v>968.2</v>
      </c>
      <c r="O242" s="62">
        <v>0</v>
      </c>
      <c r="P242" s="63">
        <v>1991</v>
      </c>
    </row>
    <row r="243" spans="2:16" x14ac:dyDescent="0.15">
      <c r="B243" s="68">
        <v>0</v>
      </c>
      <c r="C243" s="47" t="s">
        <v>151</v>
      </c>
      <c r="D243" s="17">
        <v>0</v>
      </c>
      <c r="E243" s="28">
        <v>0</v>
      </c>
      <c r="F243" s="28">
        <v>0</v>
      </c>
      <c r="G243" s="28">
        <v>0</v>
      </c>
      <c r="H243" s="28">
        <v>0</v>
      </c>
      <c r="I243" s="28">
        <v>0</v>
      </c>
      <c r="J243" s="18">
        <v>0</v>
      </c>
      <c r="K243" s="15">
        <v>0</v>
      </c>
      <c r="L243" s="32">
        <v>0</v>
      </c>
      <c r="M243" s="28">
        <v>0</v>
      </c>
      <c r="N243" s="28">
        <v>0</v>
      </c>
      <c r="O243" s="28">
        <v>0</v>
      </c>
      <c r="P243" s="69">
        <v>0</v>
      </c>
    </row>
    <row r="244" spans="2:16" x14ac:dyDescent="0.15">
      <c r="B244" s="58" t="s">
        <v>105</v>
      </c>
      <c r="C244" s="59" t="s">
        <v>73</v>
      </c>
      <c r="D244" s="111">
        <v>14284.4</v>
      </c>
      <c r="E244" s="62">
        <v>7181.8</v>
      </c>
      <c r="F244" s="62">
        <v>4710.3999999999996</v>
      </c>
      <c r="G244" s="62">
        <v>4198.2</v>
      </c>
      <c r="H244" s="62">
        <v>0</v>
      </c>
      <c r="I244" s="62">
        <v>30374.799999999999</v>
      </c>
      <c r="J244" s="112">
        <v>400.7</v>
      </c>
      <c r="K244" s="113">
        <v>1.39</v>
      </c>
      <c r="L244" s="114" t="s">
        <v>12</v>
      </c>
      <c r="M244" s="62">
        <v>610.4</v>
      </c>
      <c r="N244" s="62">
        <v>965.1</v>
      </c>
      <c r="O244" s="62">
        <v>0</v>
      </c>
      <c r="P244" s="63">
        <v>1632.7</v>
      </c>
    </row>
    <row r="245" spans="2:16" x14ac:dyDescent="0.15">
      <c r="B245" s="68">
        <v>0</v>
      </c>
      <c r="C245" s="47" t="s">
        <v>151</v>
      </c>
      <c r="D245" s="17">
        <v>0</v>
      </c>
      <c r="E245" s="28">
        <v>0</v>
      </c>
      <c r="F245" s="28">
        <v>0</v>
      </c>
      <c r="G245" s="28">
        <v>0</v>
      </c>
      <c r="H245" s="28">
        <v>0</v>
      </c>
      <c r="I245" s="28">
        <v>0</v>
      </c>
      <c r="J245" s="18">
        <v>0</v>
      </c>
      <c r="K245" s="15">
        <v>0</v>
      </c>
      <c r="L245" s="32">
        <v>0</v>
      </c>
      <c r="M245" s="28">
        <v>0</v>
      </c>
      <c r="N245" s="28">
        <v>0</v>
      </c>
      <c r="O245" s="28">
        <v>0</v>
      </c>
      <c r="P245" s="69">
        <v>0</v>
      </c>
    </row>
    <row r="246" spans="2:16" x14ac:dyDescent="0.15">
      <c r="B246" s="58" t="s">
        <v>106</v>
      </c>
      <c r="C246" s="59" t="s">
        <v>73</v>
      </c>
      <c r="D246" s="111">
        <v>14284.4</v>
      </c>
      <c r="E246" s="62">
        <v>7181.8</v>
      </c>
      <c r="F246" s="62">
        <v>4710.3999999999996</v>
      </c>
      <c r="G246" s="62">
        <v>4198.2</v>
      </c>
      <c r="H246" s="62">
        <v>0</v>
      </c>
      <c r="I246" s="62">
        <v>30374.799999999999</v>
      </c>
      <c r="J246" s="112">
        <v>400.7</v>
      </c>
      <c r="K246" s="113">
        <v>1.39</v>
      </c>
      <c r="L246" s="114" t="s">
        <v>12</v>
      </c>
      <c r="M246" s="62">
        <v>610.4</v>
      </c>
      <c r="N246" s="62">
        <v>965.1</v>
      </c>
      <c r="O246" s="62">
        <v>0</v>
      </c>
      <c r="P246" s="63">
        <v>1632.7</v>
      </c>
    </row>
    <row r="247" spans="2:16" x14ac:dyDescent="0.15">
      <c r="B247" s="68">
        <v>0</v>
      </c>
      <c r="C247" s="47" t="s">
        <v>151</v>
      </c>
      <c r="D247" s="17">
        <v>0</v>
      </c>
      <c r="E247" s="28">
        <v>0</v>
      </c>
      <c r="F247" s="28">
        <v>0</v>
      </c>
      <c r="G247" s="28">
        <v>0</v>
      </c>
      <c r="H247" s="28">
        <v>0</v>
      </c>
      <c r="I247" s="28">
        <v>0</v>
      </c>
      <c r="J247" s="18">
        <v>0</v>
      </c>
      <c r="K247" s="15">
        <v>0</v>
      </c>
      <c r="L247" s="32">
        <v>0</v>
      </c>
      <c r="M247" s="28">
        <v>0</v>
      </c>
      <c r="N247" s="28">
        <v>0</v>
      </c>
      <c r="O247" s="28">
        <v>0</v>
      </c>
      <c r="P247" s="69">
        <v>0</v>
      </c>
    </row>
    <row r="248" spans="2:16" x14ac:dyDescent="0.15">
      <c r="B248" s="58" t="s">
        <v>107</v>
      </c>
      <c r="C248" s="59" t="s">
        <v>73</v>
      </c>
      <c r="D248" s="111">
        <v>23949.200000000001</v>
      </c>
      <c r="E248" s="62">
        <v>7620.4</v>
      </c>
      <c r="F248" s="62">
        <v>4401.2</v>
      </c>
      <c r="G248" s="62">
        <v>3822.6</v>
      </c>
      <c r="H248" s="62">
        <v>0</v>
      </c>
      <c r="I248" s="62">
        <v>39793.4</v>
      </c>
      <c r="J248" s="112">
        <v>576.5</v>
      </c>
      <c r="K248" s="113">
        <v>1.46</v>
      </c>
      <c r="L248" s="114" t="s">
        <v>14</v>
      </c>
      <c r="M248" s="62">
        <v>897.6</v>
      </c>
      <c r="N248" s="62">
        <v>890.9</v>
      </c>
      <c r="O248" s="62">
        <v>0</v>
      </c>
      <c r="P248" s="63">
        <v>2102</v>
      </c>
    </row>
    <row r="249" spans="2:16" x14ac:dyDescent="0.15">
      <c r="B249" s="68">
        <v>0</v>
      </c>
      <c r="C249" s="47" t="s">
        <v>151</v>
      </c>
      <c r="D249" s="17">
        <v>0</v>
      </c>
      <c r="E249" s="28">
        <v>0</v>
      </c>
      <c r="F249" s="28">
        <v>0</v>
      </c>
      <c r="G249" s="28">
        <v>0</v>
      </c>
      <c r="H249" s="28">
        <v>0</v>
      </c>
      <c r="I249" s="28">
        <v>0</v>
      </c>
      <c r="J249" s="18">
        <v>0</v>
      </c>
      <c r="K249" s="15">
        <v>0</v>
      </c>
      <c r="L249" s="32">
        <v>0</v>
      </c>
      <c r="M249" s="28">
        <v>0</v>
      </c>
      <c r="N249" s="28">
        <v>0</v>
      </c>
      <c r="O249" s="28">
        <v>0</v>
      </c>
      <c r="P249" s="69">
        <v>0</v>
      </c>
    </row>
    <row r="250" spans="2:16" x14ac:dyDescent="0.15">
      <c r="B250" s="58" t="s">
        <v>108</v>
      </c>
      <c r="C250" s="59" t="s">
        <v>73</v>
      </c>
      <c r="D250" s="111">
        <v>31789.9</v>
      </c>
      <c r="E250" s="62">
        <v>7572.1</v>
      </c>
      <c r="F250" s="62">
        <v>6626.5</v>
      </c>
      <c r="G250" s="62">
        <v>6525.4</v>
      </c>
      <c r="H250" s="62">
        <v>0</v>
      </c>
      <c r="I250" s="62">
        <v>52513.9</v>
      </c>
      <c r="J250" s="112">
        <v>445.7</v>
      </c>
      <c r="K250" s="113">
        <v>1.43</v>
      </c>
      <c r="L250" s="114" t="s">
        <v>14</v>
      </c>
      <c r="M250" s="62">
        <v>1119.2</v>
      </c>
      <c r="N250" s="62">
        <v>1424.8</v>
      </c>
      <c r="O250" s="62">
        <v>0</v>
      </c>
      <c r="P250" s="63">
        <v>2798.6</v>
      </c>
    </row>
    <row r="251" spans="2:16" x14ac:dyDescent="0.15">
      <c r="B251" s="68">
        <v>0</v>
      </c>
      <c r="C251" s="47" t="s">
        <v>151</v>
      </c>
      <c r="D251" s="17">
        <v>0</v>
      </c>
      <c r="E251" s="28">
        <v>0</v>
      </c>
      <c r="F251" s="28">
        <v>0</v>
      </c>
      <c r="G251" s="28">
        <v>0</v>
      </c>
      <c r="H251" s="28">
        <v>0</v>
      </c>
      <c r="I251" s="28">
        <v>0</v>
      </c>
      <c r="J251" s="18">
        <v>0</v>
      </c>
      <c r="K251" s="15">
        <v>0</v>
      </c>
      <c r="L251" s="32">
        <v>0</v>
      </c>
      <c r="M251" s="28">
        <v>0</v>
      </c>
      <c r="N251" s="28">
        <v>0</v>
      </c>
      <c r="O251" s="28">
        <v>0</v>
      </c>
      <c r="P251" s="69">
        <v>0</v>
      </c>
    </row>
    <row r="252" spans="2:16" x14ac:dyDescent="0.15">
      <c r="B252" s="58" t="s">
        <v>109</v>
      </c>
      <c r="C252" s="59" t="s">
        <v>73</v>
      </c>
      <c r="D252" s="111">
        <v>21058.3</v>
      </c>
      <c r="E252" s="62">
        <v>7571.9</v>
      </c>
      <c r="F252" s="62">
        <v>6625.6</v>
      </c>
      <c r="G252" s="62">
        <v>6524.3</v>
      </c>
      <c r="H252" s="62">
        <v>0</v>
      </c>
      <c r="I252" s="62">
        <v>41780.1</v>
      </c>
      <c r="J252" s="112">
        <v>354.7</v>
      </c>
      <c r="K252" s="113">
        <v>1.51</v>
      </c>
      <c r="L252" s="114" t="s">
        <v>14</v>
      </c>
      <c r="M252" s="62">
        <v>814.1</v>
      </c>
      <c r="N252" s="62">
        <v>1424.6</v>
      </c>
      <c r="O252" s="62">
        <v>0</v>
      </c>
      <c r="P252" s="63">
        <v>2255.3000000000002</v>
      </c>
    </row>
    <row r="253" spans="2:16" x14ac:dyDescent="0.15">
      <c r="B253" s="68">
        <v>0</v>
      </c>
      <c r="C253" s="47" t="s">
        <v>151</v>
      </c>
      <c r="D253" s="17">
        <v>0</v>
      </c>
      <c r="E253" s="28">
        <v>0</v>
      </c>
      <c r="F253" s="28">
        <v>0</v>
      </c>
      <c r="G253" s="28">
        <v>0</v>
      </c>
      <c r="H253" s="28">
        <v>0</v>
      </c>
      <c r="I253" s="28">
        <v>0</v>
      </c>
      <c r="J253" s="18">
        <v>0</v>
      </c>
      <c r="K253" s="15">
        <v>0</v>
      </c>
      <c r="L253" s="32">
        <v>0</v>
      </c>
      <c r="M253" s="28">
        <v>0</v>
      </c>
      <c r="N253" s="28">
        <v>0</v>
      </c>
      <c r="O253" s="28">
        <v>0</v>
      </c>
      <c r="P253" s="69">
        <v>0</v>
      </c>
    </row>
    <row r="254" spans="2:16" x14ac:dyDescent="0.15">
      <c r="B254" s="58" t="s">
        <v>110</v>
      </c>
      <c r="C254" s="59" t="s">
        <v>73</v>
      </c>
      <c r="D254" s="111">
        <v>21058.3</v>
      </c>
      <c r="E254" s="62">
        <v>7571.9</v>
      </c>
      <c r="F254" s="62">
        <v>6625.6</v>
      </c>
      <c r="G254" s="62">
        <v>6524.3</v>
      </c>
      <c r="H254" s="62">
        <v>0</v>
      </c>
      <c r="I254" s="62">
        <v>41780.1</v>
      </c>
      <c r="J254" s="112">
        <v>354.7</v>
      </c>
      <c r="K254" s="113">
        <v>1.51</v>
      </c>
      <c r="L254" s="114" t="s">
        <v>14</v>
      </c>
      <c r="M254" s="62">
        <v>814.1</v>
      </c>
      <c r="N254" s="62">
        <v>1424.6</v>
      </c>
      <c r="O254" s="62">
        <v>0</v>
      </c>
      <c r="P254" s="63">
        <v>2255.3000000000002</v>
      </c>
    </row>
    <row r="255" spans="2:16" x14ac:dyDescent="0.15">
      <c r="B255" s="68">
        <v>0</v>
      </c>
      <c r="C255" s="47" t="s">
        <v>151</v>
      </c>
      <c r="D255" s="17">
        <v>0</v>
      </c>
      <c r="E255" s="28">
        <v>0</v>
      </c>
      <c r="F255" s="28">
        <v>0</v>
      </c>
      <c r="G255" s="28">
        <v>0</v>
      </c>
      <c r="H255" s="28">
        <v>0</v>
      </c>
      <c r="I255" s="28">
        <v>0</v>
      </c>
      <c r="J255" s="18">
        <v>0</v>
      </c>
      <c r="K255" s="15">
        <v>0</v>
      </c>
      <c r="L255" s="32">
        <v>0</v>
      </c>
      <c r="M255" s="28">
        <v>0</v>
      </c>
      <c r="N255" s="28">
        <v>0</v>
      </c>
      <c r="O255" s="28">
        <v>0</v>
      </c>
      <c r="P255" s="69">
        <v>0</v>
      </c>
    </row>
    <row r="256" spans="2:16" x14ac:dyDescent="0.15">
      <c r="B256" s="58" t="s">
        <v>111</v>
      </c>
      <c r="C256" s="59" t="s">
        <v>73</v>
      </c>
      <c r="D256" s="111">
        <v>36424.199999999997</v>
      </c>
      <c r="E256" s="62">
        <v>7443.8</v>
      </c>
      <c r="F256" s="62">
        <v>5994</v>
      </c>
      <c r="G256" s="62">
        <v>5757.2</v>
      </c>
      <c r="H256" s="62">
        <v>0</v>
      </c>
      <c r="I256" s="62">
        <v>55619.3</v>
      </c>
      <c r="J256" s="62">
        <v>535.1</v>
      </c>
      <c r="K256" s="15">
        <v>1.56</v>
      </c>
      <c r="L256" s="32" t="s">
        <v>14</v>
      </c>
      <c r="M256" s="62">
        <v>1247.3</v>
      </c>
      <c r="N256" s="62">
        <v>1273.0999999999999</v>
      </c>
      <c r="O256" s="62">
        <v>0</v>
      </c>
      <c r="P256" s="63">
        <v>2940.8</v>
      </c>
    </row>
    <row r="257" spans="2:16" ht="12" thickBot="1" x14ac:dyDescent="0.2">
      <c r="B257" s="73">
        <v>0</v>
      </c>
      <c r="C257" s="74" t="s">
        <v>151</v>
      </c>
      <c r="D257" s="115">
        <v>0</v>
      </c>
      <c r="E257" s="76">
        <v>0</v>
      </c>
      <c r="F257" s="76">
        <v>0</v>
      </c>
      <c r="G257" s="76">
        <v>0</v>
      </c>
      <c r="H257" s="76">
        <v>0</v>
      </c>
      <c r="I257" s="76">
        <v>0</v>
      </c>
      <c r="J257" s="76">
        <v>0</v>
      </c>
      <c r="K257" s="21">
        <v>0</v>
      </c>
      <c r="L257" s="146">
        <v>0</v>
      </c>
      <c r="M257" s="76">
        <v>0</v>
      </c>
      <c r="N257" s="76">
        <v>0</v>
      </c>
      <c r="O257" s="76">
        <v>0</v>
      </c>
      <c r="P257" s="77">
        <v>0</v>
      </c>
    </row>
    <row r="258" spans="2:16" ht="12" thickBot="1" x14ac:dyDescent="0.2"/>
    <row r="259" spans="2:16" ht="12" thickBot="1" x14ac:dyDescent="0.2">
      <c r="D259" s="202" t="s">
        <v>89</v>
      </c>
      <c r="E259" s="203"/>
      <c r="F259" s="203"/>
      <c r="G259" s="203"/>
      <c r="H259" s="203"/>
      <c r="I259" s="203"/>
      <c r="J259" s="204"/>
    </row>
    <row r="260" spans="2:16" ht="12" thickBot="1" x14ac:dyDescent="0.2">
      <c r="B260" s="122"/>
      <c r="C260" s="123"/>
      <c r="D260" s="118" t="s">
        <v>82</v>
      </c>
      <c r="E260" s="119" t="s">
        <v>83</v>
      </c>
      <c r="F260" s="119" t="s">
        <v>84</v>
      </c>
      <c r="G260" s="119" t="s">
        <v>85</v>
      </c>
      <c r="H260" s="119" t="s">
        <v>86</v>
      </c>
      <c r="I260" s="119" t="s">
        <v>87</v>
      </c>
      <c r="J260" s="120" t="s">
        <v>88</v>
      </c>
      <c r="K260" s="44"/>
      <c r="M260" s="118" t="s">
        <v>77</v>
      </c>
      <c r="N260" s="119" t="s">
        <v>64</v>
      </c>
      <c r="O260" s="119" t="s">
        <v>65</v>
      </c>
      <c r="P260" s="120" t="s">
        <v>66</v>
      </c>
    </row>
    <row r="261" spans="2:16" x14ac:dyDescent="0.15">
      <c r="B261" s="113" t="s">
        <v>78</v>
      </c>
      <c r="C261" s="121" t="s">
        <v>73</v>
      </c>
      <c r="D261" s="42">
        <f t="shared" ref="D261:J261" si="1">AVERAGE(D214,D216,D218,D220,,D222,D224,D226,D228,D230,D232,D234,D236,D238,D240,D242,D244,D246,D248,D250,D252,D254,D256)</f>
        <v>19879.956521739135</v>
      </c>
      <c r="E261" s="42">
        <f t="shared" si="1"/>
        <v>7054.0130434782604</v>
      </c>
      <c r="F261" s="42">
        <f t="shared" si="1"/>
        <v>4644.8</v>
      </c>
      <c r="G261" s="42">
        <f t="shared" si="1"/>
        <v>4184.7043478260866</v>
      </c>
      <c r="H261" s="42">
        <f t="shared" si="1"/>
        <v>0</v>
      </c>
      <c r="I261" s="42">
        <f t="shared" si="1"/>
        <v>35763.452173913058</v>
      </c>
      <c r="J261" s="89">
        <f t="shared" si="1"/>
        <v>462.35652173913053</v>
      </c>
      <c r="K261" s="44"/>
      <c r="M261" s="88">
        <f>AVERAGE(M214,M216,M218,M220,,M222,M224,M226,M228,M230,M232,M234,M236,M238,M240,M242,M244,M246,M248,M250,M252,M254,M256)</f>
        <v>765.83478260869583</v>
      </c>
      <c r="N261" s="42">
        <f>AVERAGE(N214,N216,N218,N220,,N222,N224,N226,N228,N230,N232,N234,N236,N238,N240,N242,N244,N246,N248,N250,N252,N254,N256)</f>
        <v>956.54347826086939</v>
      </c>
      <c r="O261" s="42">
        <f>AVERAGE(O214,O216,O218,O220,,O222,O224,O226,O228,O230,O232,O234,O236,O238,O240,O242,O244,O246,O248,O250,O252,O254,O256)</f>
        <v>0</v>
      </c>
      <c r="P261" s="89">
        <f>AVERAGE(P214,P216,P218,P220,,P222,P224,P226,P228,P230,P232,P234,P236,P238,P240,P242,P244,P246,P248,P250,P252,P254,P256)</f>
        <v>1904.5521739130436</v>
      </c>
    </row>
    <row r="262" spans="2:16" ht="12" thickBot="1" x14ac:dyDescent="0.2">
      <c r="B262" s="21" t="s">
        <v>78</v>
      </c>
      <c r="C262" s="145" t="s">
        <v>151</v>
      </c>
      <c r="D262" s="43">
        <v>0</v>
      </c>
      <c r="E262" s="43">
        <v>0</v>
      </c>
      <c r="F262" s="43">
        <v>0</v>
      </c>
      <c r="G262" s="43">
        <v>0</v>
      </c>
      <c r="H262" s="43">
        <v>0</v>
      </c>
      <c r="I262" s="43">
        <v>0</v>
      </c>
      <c r="J262" s="24">
        <v>0</v>
      </c>
      <c r="K262" s="44"/>
      <c r="M262" s="23">
        <v>0</v>
      </c>
      <c r="N262" s="43">
        <v>0</v>
      </c>
      <c r="O262" s="43">
        <v>0</v>
      </c>
      <c r="P262" s="24">
        <v>0</v>
      </c>
    </row>
    <row r="263" spans="2:16" ht="12" thickBot="1" x14ac:dyDescent="0.2"/>
    <row r="264" spans="2:16" ht="16.5" thickTop="1" thickBot="1" x14ac:dyDescent="0.3">
      <c r="B264" s="127"/>
      <c r="C264" s="128"/>
      <c r="D264" s="129"/>
      <c r="E264" s="129"/>
      <c r="F264" s="129"/>
      <c r="G264" s="129"/>
      <c r="H264" s="129"/>
      <c r="I264" s="129"/>
      <c r="J264" s="129"/>
      <c r="K264" s="130"/>
      <c r="L264" s="129"/>
      <c r="M264" s="129"/>
      <c r="N264" s="129"/>
      <c r="O264" s="129"/>
      <c r="P264" s="131"/>
    </row>
    <row r="265" spans="2:16" ht="12.75" thickTop="1" thickBot="1" x14ac:dyDescent="0.2"/>
    <row r="266" spans="2:16" x14ac:dyDescent="0.15">
      <c r="B266" s="97" t="s">
        <v>59</v>
      </c>
      <c r="C266" s="98" t="s">
        <v>60</v>
      </c>
      <c r="D266" s="206" t="s">
        <v>79</v>
      </c>
      <c r="E266" s="207"/>
      <c r="F266" s="207"/>
      <c r="G266" s="207"/>
      <c r="H266" s="207"/>
      <c r="I266" s="207"/>
      <c r="J266" s="207"/>
      <c r="K266" s="206" t="s">
        <v>80</v>
      </c>
      <c r="L266" s="208"/>
      <c r="M266" s="207" t="s">
        <v>81</v>
      </c>
      <c r="N266" s="207"/>
      <c r="O266" s="208"/>
      <c r="P266" s="100"/>
    </row>
    <row r="267" spans="2:16" ht="12" thickBot="1" x14ac:dyDescent="0.2">
      <c r="B267" s="101"/>
      <c r="C267" s="102"/>
      <c r="D267" s="103" t="s">
        <v>82</v>
      </c>
      <c r="E267" s="104" t="s">
        <v>83</v>
      </c>
      <c r="F267" s="104" t="s">
        <v>84</v>
      </c>
      <c r="G267" s="104" t="s">
        <v>85</v>
      </c>
      <c r="H267" s="104" t="s">
        <v>86</v>
      </c>
      <c r="I267" s="104" t="s">
        <v>87</v>
      </c>
      <c r="J267" s="104" t="s">
        <v>88</v>
      </c>
      <c r="K267" s="105" t="s">
        <v>61</v>
      </c>
      <c r="L267" s="106" t="s">
        <v>62</v>
      </c>
      <c r="M267" s="104" t="s">
        <v>63</v>
      </c>
      <c r="N267" s="104" t="s">
        <v>64</v>
      </c>
      <c r="O267" s="106" t="s">
        <v>65</v>
      </c>
      <c r="P267" s="107" t="s">
        <v>66</v>
      </c>
    </row>
    <row r="268" spans="2:16" x14ac:dyDescent="0.15">
      <c r="B268" s="68" t="s">
        <v>112</v>
      </c>
      <c r="C268" s="47" t="s">
        <v>73</v>
      </c>
      <c r="D268" s="11">
        <v>21487.7</v>
      </c>
      <c r="E268" s="41">
        <v>8376.2999999999993</v>
      </c>
      <c r="F268" s="41">
        <v>5445.9</v>
      </c>
      <c r="G268" s="41">
        <v>5091.5</v>
      </c>
      <c r="H268" s="41">
        <v>0</v>
      </c>
      <c r="I268" s="41">
        <v>40401.5</v>
      </c>
      <c r="J268" s="41">
        <v>439.5</v>
      </c>
      <c r="K268" s="9">
        <v>1.3</v>
      </c>
      <c r="L268" s="109" t="s">
        <v>12</v>
      </c>
      <c r="M268" s="41">
        <v>849.1</v>
      </c>
      <c r="N268" s="41">
        <v>1141.5999999999999</v>
      </c>
      <c r="O268" s="41">
        <v>0</v>
      </c>
      <c r="P268" s="110">
        <v>2157.6</v>
      </c>
    </row>
    <row r="269" spans="2:16" x14ac:dyDescent="0.15">
      <c r="B269" s="68">
        <v>0</v>
      </c>
      <c r="C269" s="47" t="s">
        <v>151</v>
      </c>
      <c r="D269" s="17">
        <v>0</v>
      </c>
      <c r="E269" s="28">
        <v>0</v>
      </c>
      <c r="F269" s="28">
        <v>0</v>
      </c>
      <c r="G269" s="28">
        <v>0</v>
      </c>
      <c r="H269" s="28">
        <v>0</v>
      </c>
      <c r="I269" s="28">
        <v>0</v>
      </c>
      <c r="J269" s="28">
        <v>0</v>
      </c>
      <c r="K269" s="15">
        <v>0</v>
      </c>
      <c r="L269" s="32">
        <v>0</v>
      </c>
      <c r="M269" s="28">
        <v>0</v>
      </c>
      <c r="N269" s="28">
        <v>0</v>
      </c>
      <c r="O269" s="28">
        <v>0</v>
      </c>
      <c r="P269" s="69">
        <v>0</v>
      </c>
    </row>
    <row r="270" spans="2:16" x14ac:dyDescent="0.15">
      <c r="B270" s="58" t="s">
        <v>113</v>
      </c>
      <c r="C270" s="59" t="s">
        <v>73</v>
      </c>
      <c r="D270" s="111">
        <v>17956.099999999999</v>
      </c>
      <c r="E270" s="62">
        <v>8372.5</v>
      </c>
      <c r="F270" s="62">
        <v>5429.5</v>
      </c>
      <c r="G270" s="62">
        <v>5071.6000000000004</v>
      </c>
      <c r="H270" s="62">
        <v>0</v>
      </c>
      <c r="I270" s="62">
        <v>36829.800000000003</v>
      </c>
      <c r="J270" s="112">
        <v>402.2</v>
      </c>
      <c r="K270" s="113">
        <v>1.26</v>
      </c>
      <c r="L270" s="114" t="s">
        <v>12</v>
      </c>
      <c r="M270" s="62">
        <v>748.6</v>
      </c>
      <c r="N270" s="62">
        <v>1137.5999999999999</v>
      </c>
      <c r="O270" s="62">
        <v>0</v>
      </c>
      <c r="P270" s="63">
        <v>1976.4</v>
      </c>
    </row>
    <row r="271" spans="2:16" x14ac:dyDescent="0.15">
      <c r="B271" s="68">
        <v>0</v>
      </c>
      <c r="C271" s="47" t="s">
        <v>151</v>
      </c>
      <c r="D271" s="17">
        <v>0</v>
      </c>
      <c r="E271" s="28">
        <v>0</v>
      </c>
      <c r="F271" s="28">
        <v>0</v>
      </c>
      <c r="G271" s="28">
        <v>0</v>
      </c>
      <c r="H271" s="28">
        <v>0</v>
      </c>
      <c r="I271" s="28">
        <v>0</v>
      </c>
      <c r="J271" s="18">
        <v>0</v>
      </c>
      <c r="K271" s="15">
        <v>0</v>
      </c>
      <c r="L271" s="32">
        <v>0</v>
      </c>
      <c r="M271" s="28">
        <v>0</v>
      </c>
      <c r="N271" s="28">
        <v>0</v>
      </c>
      <c r="O271" s="28">
        <v>0</v>
      </c>
      <c r="P271" s="69">
        <v>0</v>
      </c>
    </row>
    <row r="272" spans="2:16" x14ac:dyDescent="0.15">
      <c r="B272" s="58" t="s">
        <v>114</v>
      </c>
      <c r="C272" s="59" t="s">
        <v>73</v>
      </c>
      <c r="D272" s="111">
        <v>17586.8</v>
      </c>
      <c r="E272" s="62">
        <v>8372.5</v>
      </c>
      <c r="F272" s="62">
        <v>5429.5</v>
      </c>
      <c r="G272" s="62">
        <v>5071.6000000000004</v>
      </c>
      <c r="H272" s="62">
        <v>0</v>
      </c>
      <c r="I272" s="62">
        <v>36460.400000000001</v>
      </c>
      <c r="J272" s="112">
        <v>398.2</v>
      </c>
      <c r="K272" s="113">
        <v>1.25</v>
      </c>
      <c r="L272" s="114" t="s">
        <v>12</v>
      </c>
      <c r="M272" s="62">
        <v>738.1</v>
      </c>
      <c r="N272" s="62">
        <v>1137.5999999999999</v>
      </c>
      <c r="O272" s="62">
        <v>0</v>
      </c>
      <c r="P272" s="63">
        <v>1957.7</v>
      </c>
    </row>
    <row r="273" spans="2:16" x14ac:dyDescent="0.15">
      <c r="B273" s="68">
        <v>0</v>
      </c>
      <c r="C273" s="47" t="s">
        <v>151</v>
      </c>
      <c r="D273" s="17">
        <v>0</v>
      </c>
      <c r="E273" s="28">
        <v>0</v>
      </c>
      <c r="F273" s="28">
        <v>0</v>
      </c>
      <c r="G273" s="28">
        <v>0</v>
      </c>
      <c r="H273" s="28">
        <v>0</v>
      </c>
      <c r="I273" s="28">
        <v>0</v>
      </c>
      <c r="J273" s="18">
        <v>0</v>
      </c>
      <c r="K273" s="15">
        <v>0</v>
      </c>
      <c r="L273" s="32">
        <v>0</v>
      </c>
      <c r="M273" s="28">
        <v>0</v>
      </c>
      <c r="N273" s="28">
        <v>0</v>
      </c>
      <c r="O273" s="28">
        <v>0</v>
      </c>
      <c r="P273" s="69">
        <v>0</v>
      </c>
    </row>
    <row r="274" spans="2:16" x14ac:dyDescent="0.15">
      <c r="B274" s="58" t="s">
        <v>115</v>
      </c>
      <c r="C274" s="59" t="s">
        <v>73</v>
      </c>
      <c r="D274" s="111">
        <v>17956.099999999999</v>
      </c>
      <c r="E274" s="62">
        <v>8372.5</v>
      </c>
      <c r="F274" s="62">
        <v>5429.5</v>
      </c>
      <c r="G274" s="62">
        <v>5071.6000000000004</v>
      </c>
      <c r="H274" s="62">
        <v>0</v>
      </c>
      <c r="I274" s="62">
        <v>36829.800000000003</v>
      </c>
      <c r="J274" s="112">
        <v>402.2</v>
      </c>
      <c r="K274" s="113">
        <v>1.26</v>
      </c>
      <c r="L274" s="114" t="s">
        <v>12</v>
      </c>
      <c r="M274" s="62">
        <v>748.6</v>
      </c>
      <c r="N274" s="62">
        <v>1137.5999999999999</v>
      </c>
      <c r="O274" s="62">
        <v>0</v>
      </c>
      <c r="P274" s="63">
        <v>1976.4</v>
      </c>
    </row>
    <row r="275" spans="2:16" x14ac:dyDescent="0.15">
      <c r="B275" s="68">
        <v>0</v>
      </c>
      <c r="C275" s="47" t="s">
        <v>151</v>
      </c>
      <c r="D275" s="17">
        <v>0</v>
      </c>
      <c r="E275" s="28">
        <v>0</v>
      </c>
      <c r="F275" s="28">
        <v>0</v>
      </c>
      <c r="G275" s="28">
        <v>0</v>
      </c>
      <c r="H275" s="28">
        <v>0</v>
      </c>
      <c r="I275" s="28">
        <v>0</v>
      </c>
      <c r="J275" s="18">
        <v>0</v>
      </c>
      <c r="K275" s="15">
        <v>0</v>
      </c>
      <c r="L275" s="32">
        <v>0</v>
      </c>
      <c r="M275" s="28">
        <v>0</v>
      </c>
      <c r="N275" s="28">
        <v>0</v>
      </c>
      <c r="O275" s="28">
        <v>0</v>
      </c>
      <c r="P275" s="69">
        <v>0</v>
      </c>
    </row>
    <row r="276" spans="2:16" x14ac:dyDescent="0.15">
      <c r="B276" s="58" t="s">
        <v>116</v>
      </c>
      <c r="C276" s="59" t="s">
        <v>73</v>
      </c>
      <c r="D276" s="111">
        <v>17586.8</v>
      </c>
      <c r="E276" s="62">
        <v>8372.5</v>
      </c>
      <c r="F276" s="62">
        <v>5429.5</v>
      </c>
      <c r="G276" s="62">
        <v>5071.6000000000004</v>
      </c>
      <c r="H276" s="62">
        <v>0</v>
      </c>
      <c r="I276" s="62">
        <v>36460.400000000001</v>
      </c>
      <c r="J276" s="112">
        <v>398.2</v>
      </c>
      <c r="K276" s="113">
        <v>1.25</v>
      </c>
      <c r="L276" s="114" t="s">
        <v>12</v>
      </c>
      <c r="M276" s="62">
        <v>738.1</v>
      </c>
      <c r="N276" s="62">
        <v>1137.5999999999999</v>
      </c>
      <c r="O276" s="62">
        <v>0</v>
      </c>
      <c r="P276" s="63">
        <v>1957.7</v>
      </c>
    </row>
    <row r="277" spans="2:16" x14ac:dyDescent="0.15">
      <c r="B277" s="68">
        <v>0</v>
      </c>
      <c r="C277" s="47" t="s">
        <v>151</v>
      </c>
      <c r="D277" s="17">
        <v>0</v>
      </c>
      <c r="E277" s="28">
        <v>0</v>
      </c>
      <c r="F277" s="28">
        <v>0</v>
      </c>
      <c r="G277" s="28">
        <v>0</v>
      </c>
      <c r="H277" s="28">
        <v>0</v>
      </c>
      <c r="I277" s="28">
        <v>0</v>
      </c>
      <c r="J277" s="18">
        <v>0</v>
      </c>
      <c r="K277" s="15">
        <v>0</v>
      </c>
      <c r="L277" s="32">
        <v>0</v>
      </c>
      <c r="M277" s="28">
        <v>0</v>
      </c>
      <c r="N277" s="28">
        <v>0</v>
      </c>
      <c r="O277" s="28">
        <v>0</v>
      </c>
      <c r="P277" s="69">
        <v>0</v>
      </c>
    </row>
    <row r="278" spans="2:16" x14ac:dyDescent="0.15">
      <c r="B278" s="58" t="s">
        <v>117</v>
      </c>
      <c r="C278" s="59" t="s">
        <v>73</v>
      </c>
      <c r="D278" s="111">
        <v>17956.099999999999</v>
      </c>
      <c r="E278" s="62">
        <v>8372.5</v>
      </c>
      <c r="F278" s="62">
        <v>5429.5</v>
      </c>
      <c r="G278" s="62">
        <v>5071.6000000000004</v>
      </c>
      <c r="H278" s="62">
        <v>0</v>
      </c>
      <c r="I278" s="62">
        <v>36829.800000000003</v>
      </c>
      <c r="J278" s="112">
        <v>402.2</v>
      </c>
      <c r="K278" s="113">
        <v>1.26</v>
      </c>
      <c r="L278" s="114" t="s">
        <v>12</v>
      </c>
      <c r="M278" s="62">
        <v>748.6</v>
      </c>
      <c r="N278" s="62">
        <v>1137.5999999999999</v>
      </c>
      <c r="O278" s="62">
        <v>0</v>
      </c>
      <c r="P278" s="63">
        <v>1976.4</v>
      </c>
    </row>
    <row r="279" spans="2:16" x14ac:dyDescent="0.15">
      <c r="B279" s="68">
        <v>0</v>
      </c>
      <c r="C279" s="47" t="s">
        <v>151</v>
      </c>
      <c r="D279" s="17">
        <v>0</v>
      </c>
      <c r="E279" s="28">
        <v>0</v>
      </c>
      <c r="F279" s="28">
        <v>0</v>
      </c>
      <c r="G279" s="28">
        <v>0</v>
      </c>
      <c r="H279" s="28">
        <v>0</v>
      </c>
      <c r="I279" s="28">
        <v>0</v>
      </c>
      <c r="J279" s="18">
        <v>0</v>
      </c>
      <c r="K279" s="15">
        <v>0</v>
      </c>
      <c r="L279" s="32">
        <v>0</v>
      </c>
      <c r="M279" s="28">
        <v>0</v>
      </c>
      <c r="N279" s="28">
        <v>0</v>
      </c>
      <c r="O279" s="28">
        <v>0</v>
      </c>
      <c r="P279" s="69">
        <v>0</v>
      </c>
    </row>
    <row r="280" spans="2:16" x14ac:dyDescent="0.15">
      <c r="B280" s="58" t="s">
        <v>118</v>
      </c>
      <c r="C280" s="59" t="s">
        <v>73</v>
      </c>
      <c r="D280" s="111">
        <v>17586.8</v>
      </c>
      <c r="E280" s="62">
        <v>8372.5</v>
      </c>
      <c r="F280" s="62">
        <v>5429.5</v>
      </c>
      <c r="G280" s="62">
        <v>5071.6000000000004</v>
      </c>
      <c r="H280" s="62">
        <v>0</v>
      </c>
      <c r="I280" s="62">
        <v>36460.400000000001</v>
      </c>
      <c r="J280" s="112">
        <v>398.2</v>
      </c>
      <c r="K280" s="113">
        <v>1.25</v>
      </c>
      <c r="L280" s="114" t="s">
        <v>12</v>
      </c>
      <c r="M280" s="62">
        <v>738.1</v>
      </c>
      <c r="N280" s="62">
        <v>1137.5999999999999</v>
      </c>
      <c r="O280" s="62">
        <v>0</v>
      </c>
      <c r="P280" s="63">
        <v>1957.7</v>
      </c>
    </row>
    <row r="281" spans="2:16" x14ac:dyDescent="0.15">
      <c r="B281" s="68">
        <v>0</v>
      </c>
      <c r="C281" s="47" t="s">
        <v>151</v>
      </c>
      <c r="D281" s="17">
        <v>0</v>
      </c>
      <c r="E281" s="28">
        <v>0</v>
      </c>
      <c r="F281" s="28">
        <v>0</v>
      </c>
      <c r="G281" s="28">
        <v>0</v>
      </c>
      <c r="H281" s="28">
        <v>0</v>
      </c>
      <c r="I281" s="28">
        <v>0</v>
      </c>
      <c r="J281" s="18">
        <v>0</v>
      </c>
      <c r="K281" s="15">
        <v>0</v>
      </c>
      <c r="L281" s="32">
        <v>0</v>
      </c>
      <c r="M281" s="28">
        <v>0</v>
      </c>
      <c r="N281" s="28">
        <v>0</v>
      </c>
      <c r="O281" s="28">
        <v>0</v>
      </c>
      <c r="P281" s="69">
        <v>0</v>
      </c>
    </row>
    <row r="282" spans="2:16" x14ac:dyDescent="0.15">
      <c r="B282" s="58" t="s">
        <v>119</v>
      </c>
      <c r="C282" s="59" t="s">
        <v>73</v>
      </c>
      <c r="D282" s="111">
        <v>19863.400000000001</v>
      </c>
      <c r="E282" s="62">
        <v>8372.5</v>
      </c>
      <c r="F282" s="62">
        <v>5429.5</v>
      </c>
      <c r="G282" s="62">
        <v>5071.6000000000004</v>
      </c>
      <c r="H282" s="62">
        <v>0</v>
      </c>
      <c r="I282" s="62">
        <v>38737</v>
      </c>
      <c r="J282" s="112">
        <v>423</v>
      </c>
      <c r="K282" s="113">
        <v>1.25</v>
      </c>
      <c r="L282" s="114" t="s">
        <v>12</v>
      </c>
      <c r="M282" s="62">
        <v>802.8</v>
      </c>
      <c r="N282" s="62">
        <v>1137.5999999999999</v>
      </c>
      <c r="O282" s="62">
        <v>0</v>
      </c>
      <c r="P282" s="63">
        <v>2072.9</v>
      </c>
    </row>
    <row r="283" spans="2:16" x14ac:dyDescent="0.15">
      <c r="B283" s="68">
        <v>0</v>
      </c>
      <c r="C283" s="47" t="s">
        <v>151</v>
      </c>
      <c r="D283" s="17">
        <v>0</v>
      </c>
      <c r="E283" s="28">
        <v>0</v>
      </c>
      <c r="F283" s="28">
        <v>0</v>
      </c>
      <c r="G283" s="28">
        <v>0</v>
      </c>
      <c r="H283" s="28">
        <v>0</v>
      </c>
      <c r="I283" s="28">
        <v>0</v>
      </c>
      <c r="J283" s="18">
        <v>0</v>
      </c>
      <c r="K283" s="15">
        <v>0</v>
      </c>
      <c r="L283" s="32">
        <v>0</v>
      </c>
      <c r="M283" s="28">
        <v>0</v>
      </c>
      <c r="N283" s="28">
        <v>0</v>
      </c>
      <c r="O283" s="28">
        <v>0</v>
      </c>
      <c r="P283" s="69">
        <v>0</v>
      </c>
    </row>
    <row r="284" spans="2:16" x14ac:dyDescent="0.15">
      <c r="B284" s="58" t="s">
        <v>120</v>
      </c>
      <c r="C284" s="59" t="s">
        <v>73</v>
      </c>
      <c r="D284" s="111">
        <v>22175.9</v>
      </c>
      <c r="E284" s="62">
        <v>7698.7</v>
      </c>
      <c r="F284" s="62">
        <v>4756.8999999999996</v>
      </c>
      <c r="G284" s="62">
        <v>4254.6000000000004</v>
      </c>
      <c r="H284" s="62">
        <v>0</v>
      </c>
      <c r="I284" s="62">
        <v>38886.199999999997</v>
      </c>
      <c r="J284" s="112">
        <v>506.2</v>
      </c>
      <c r="K284" s="113">
        <v>1.29</v>
      </c>
      <c r="L284" s="114" t="s">
        <v>12</v>
      </c>
      <c r="M284" s="62">
        <v>849.4</v>
      </c>
      <c r="N284" s="62">
        <v>976.3</v>
      </c>
      <c r="O284" s="62">
        <v>0</v>
      </c>
      <c r="P284" s="63">
        <v>2064.6</v>
      </c>
    </row>
    <row r="285" spans="2:16" x14ac:dyDescent="0.15">
      <c r="B285" s="68">
        <v>0</v>
      </c>
      <c r="C285" s="47" t="s">
        <v>151</v>
      </c>
      <c r="D285" s="17">
        <v>0</v>
      </c>
      <c r="E285" s="28">
        <v>0</v>
      </c>
      <c r="F285" s="28">
        <v>0</v>
      </c>
      <c r="G285" s="28">
        <v>0</v>
      </c>
      <c r="H285" s="28">
        <v>0</v>
      </c>
      <c r="I285" s="28">
        <v>0</v>
      </c>
      <c r="J285" s="18">
        <v>0</v>
      </c>
      <c r="K285" s="15">
        <v>0</v>
      </c>
      <c r="L285" s="32">
        <v>0</v>
      </c>
      <c r="M285" s="28">
        <v>0</v>
      </c>
      <c r="N285" s="28">
        <v>0</v>
      </c>
      <c r="O285" s="28">
        <v>0</v>
      </c>
      <c r="P285" s="69">
        <v>0</v>
      </c>
    </row>
    <row r="286" spans="2:16" x14ac:dyDescent="0.15">
      <c r="B286" s="58" t="s">
        <v>121</v>
      </c>
      <c r="C286" s="59" t="s">
        <v>73</v>
      </c>
      <c r="D286" s="111">
        <v>20712.3</v>
      </c>
      <c r="E286" s="62">
        <v>7698.7</v>
      </c>
      <c r="F286" s="62">
        <v>4756.8999999999996</v>
      </c>
      <c r="G286" s="62">
        <v>4254.6000000000004</v>
      </c>
      <c r="H286" s="62">
        <v>0</v>
      </c>
      <c r="I286" s="62">
        <v>37422.6</v>
      </c>
      <c r="J286" s="112">
        <v>487.1</v>
      </c>
      <c r="K286" s="113">
        <v>1.3</v>
      </c>
      <c r="L286" s="114" t="s">
        <v>12</v>
      </c>
      <c r="M286" s="62">
        <v>807.8</v>
      </c>
      <c r="N286" s="62">
        <v>976.3</v>
      </c>
      <c r="O286" s="62">
        <v>0</v>
      </c>
      <c r="P286" s="63">
        <v>1990.5</v>
      </c>
    </row>
    <row r="287" spans="2:16" x14ac:dyDescent="0.15">
      <c r="B287" s="68">
        <v>0</v>
      </c>
      <c r="C287" s="47" t="s">
        <v>151</v>
      </c>
      <c r="D287" s="17">
        <v>0</v>
      </c>
      <c r="E287" s="28">
        <v>0</v>
      </c>
      <c r="F287" s="28">
        <v>0</v>
      </c>
      <c r="G287" s="28">
        <v>0</v>
      </c>
      <c r="H287" s="28">
        <v>0</v>
      </c>
      <c r="I287" s="28">
        <v>0</v>
      </c>
      <c r="J287" s="18">
        <v>0</v>
      </c>
      <c r="K287" s="15">
        <v>0</v>
      </c>
      <c r="L287" s="32">
        <v>0</v>
      </c>
      <c r="M287" s="28">
        <v>0</v>
      </c>
      <c r="N287" s="28">
        <v>0</v>
      </c>
      <c r="O287" s="28">
        <v>0</v>
      </c>
      <c r="P287" s="69">
        <v>0</v>
      </c>
    </row>
    <row r="288" spans="2:16" x14ac:dyDescent="0.15">
      <c r="B288" s="58" t="s">
        <v>122</v>
      </c>
      <c r="C288" s="59" t="s">
        <v>73</v>
      </c>
      <c r="D288" s="111">
        <v>20712.3</v>
      </c>
      <c r="E288" s="62">
        <v>7698.7</v>
      </c>
      <c r="F288" s="62">
        <v>4756.8999999999996</v>
      </c>
      <c r="G288" s="62">
        <v>4254.6000000000004</v>
      </c>
      <c r="H288" s="62">
        <v>0</v>
      </c>
      <c r="I288" s="62">
        <v>37422.6</v>
      </c>
      <c r="J288" s="112">
        <v>487.1</v>
      </c>
      <c r="K288" s="113">
        <v>1.3</v>
      </c>
      <c r="L288" s="114" t="s">
        <v>12</v>
      </c>
      <c r="M288" s="62">
        <v>807.8</v>
      </c>
      <c r="N288" s="62">
        <v>976.3</v>
      </c>
      <c r="O288" s="62">
        <v>0</v>
      </c>
      <c r="P288" s="63">
        <v>1990.5</v>
      </c>
    </row>
    <row r="289" spans="2:16" x14ac:dyDescent="0.15">
      <c r="B289" s="68">
        <v>0</v>
      </c>
      <c r="C289" s="47" t="s">
        <v>151</v>
      </c>
      <c r="D289" s="17">
        <v>0</v>
      </c>
      <c r="E289" s="28">
        <v>0</v>
      </c>
      <c r="F289" s="28">
        <v>0</v>
      </c>
      <c r="G289" s="28">
        <v>0</v>
      </c>
      <c r="H289" s="28">
        <v>0</v>
      </c>
      <c r="I289" s="28">
        <v>0</v>
      </c>
      <c r="J289" s="18">
        <v>0</v>
      </c>
      <c r="K289" s="15">
        <v>0</v>
      </c>
      <c r="L289" s="32">
        <v>0</v>
      </c>
      <c r="M289" s="28">
        <v>0</v>
      </c>
      <c r="N289" s="28">
        <v>0</v>
      </c>
      <c r="O289" s="28">
        <v>0</v>
      </c>
      <c r="P289" s="69">
        <v>0</v>
      </c>
    </row>
    <row r="290" spans="2:16" x14ac:dyDescent="0.15">
      <c r="B290" s="58" t="s">
        <v>123</v>
      </c>
      <c r="C290" s="59" t="s">
        <v>73</v>
      </c>
      <c r="D290" s="111">
        <v>24002.9</v>
      </c>
      <c r="E290" s="62">
        <v>7698.7</v>
      </c>
      <c r="F290" s="62">
        <v>4756.8999999999996</v>
      </c>
      <c r="G290" s="62">
        <v>4254.6000000000004</v>
      </c>
      <c r="H290" s="62">
        <v>0</v>
      </c>
      <c r="I290" s="62">
        <v>40713.199999999997</v>
      </c>
      <c r="J290" s="112">
        <v>530</v>
      </c>
      <c r="K290" s="113">
        <v>1.3</v>
      </c>
      <c r="L290" s="114" t="s">
        <v>12</v>
      </c>
      <c r="M290" s="62">
        <v>901.4</v>
      </c>
      <c r="N290" s="62">
        <v>976.3</v>
      </c>
      <c r="O290" s="62">
        <v>0</v>
      </c>
      <c r="P290" s="63">
        <v>2157</v>
      </c>
    </row>
    <row r="291" spans="2:16" x14ac:dyDescent="0.15">
      <c r="B291" s="68">
        <v>0</v>
      </c>
      <c r="C291" s="47" t="s">
        <v>151</v>
      </c>
      <c r="D291" s="17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18">
        <v>0</v>
      </c>
      <c r="K291" s="15">
        <v>0</v>
      </c>
      <c r="L291" s="32">
        <v>0</v>
      </c>
      <c r="M291" s="28">
        <v>0</v>
      </c>
      <c r="N291" s="28">
        <v>0</v>
      </c>
      <c r="O291" s="28">
        <v>0</v>
      </c>
      <c r="P291" s="69">
        <v>0</v>
      </c>
    </row>
    <row r="292" spans="2:16" x14ac:dyDescent="0.15">
      <c r="B292" s="58" t="s">
        <v>124</v>
      </c>
      <c r="C292" s="59" t="s">
        <v>73</v>
      </c>
      <c r="D292" s="111">
        <v>19767.8</v>
      </c>
      <c r="E292" s="62">
        <v>8372.5</v>
      </c>
      <c r="F292" s="62">
        <v>5429.5</v>
      </c>
      <c r="G292" s="62">
        <v>5071.6000000000004</v>
      </c>
      <c r="H292" s="62">
        <v>0</v>
      </c>
      <c r="I292" s="62">
        <v>38641.4</v>
      </c>
      <c r="J292" s="112">
        <v>422</v>
      </c>
      <c r="K292" s="113">
        <v>1.25</v>
      </c>
      <c r="L292" s="114" t="s">
        <v>12</v>
      </c>
      <c r="M292" s="62">
        <v>800.1</v>
      </c>
      <c r="N292" s="62">
        <v>1137.5999999999999</v>
      </c>
      <c r="O292" s="62">
        <v>0</v>
      </c>
      <c r="P292" s="63">
        <v>2068.1</v>
      </c>
    </row>
    <row r="293" spans="2:16" x14ac:dyDescent="0.15">
      <c r="B293" s="68">
        <v>0</v>
      </c>
      <c r="C293" s="47" t="s">
        <v>151</v>
      </c>
      <c r="D293" s="17">
        <v>0</v>
      </c>
      <c r="E293" s="28">
        <v>0</v>
      </c>
      <c r="F293" s="28">
        <v>0</v>
      </c>
      <c r="G293" s="28">
        <v>0</v>
      </c>
      <c r="H293" s="28">
        <v>0</v>
      </c>
      <c r="I293" s="28">
        <v>0</v>
      </c>
      <c r="J293" s="18">
        <v>0</v>
      </c>
      <c r="K293" s="15">
        <v>0</v>
      </c>
      <c r="L293" s="32">
        <v>0</v>
      </c>
      <c r="M293" s="28">
        <v>0</v>
      </c>
      <c r="N293" s="28">
        <v>0</v>
      </c>
      <c r="O293" s="28">
        <v>0</v>
      </c>
      <c r="P293" s="69">
        <v>0</v>
      </c>
    </row>
    <row r="294" spans="2:16" x14ac:dyDescent="0.15">
      <c r="B294" s="58" t="s">
        <v>125</v>
      </c>
      <c r="C294" s="59" t="s">
        <v>73</v>
      </c>
      <c r="D294" s="111">
        <v>17956.099999999999</v>
      </c>
      <c r="E294" s="62">
        <v>8372.5</v>
      </c>
      <c r="F294" s="62">
        <v>5429.5</v>
      </c>
      <c r="G294" s="62">
        <v>5071.6000000000004</v>
      </c>
      <c r="H294" s="62">
        <v>0</v>
      </c>
      <c r="I294" s="62">
        <v>36829.800000000003</v>
      </c>
      <c r="J294" s="112">
        <v>402.2</v>
      </c>
      <c r="K294" s="113">
        <v>1.26</v>
      </c>
      <c r="L294" s="114" t="s">
        <v>12</v>
      </c>
      <c r="M294" s="62">
        <v>748.6</v>
      </c>
      <c r="N294" s="62">
        <v>1137.5999999999999</v>
      </c>
      <c r="O294" s="62">
        <v>0</v>
      </c>
      <c r="P294" s="63">
        <v>1976.4</v>
      </c>
    </row>
    <row r="295" spans="2:16" x14ac:dyDescent="0.15">
      <c r="B295" s="68">
        <v>0</v>
      </c>
      <c r="C295" s="47" t="s">
        <v>151</v>
      </c>
      <c r="D295" s="17">
        <v>0</v>
      </c>
      <c r="E295" s="28">
        <v>0</v>
      </c>
      <c r="F295" s="28">
        <v>0</v>
      </c>
      <c r="G295" s="28">
        <v>0</v>
      </c>
      <c r="H295" s="28">
        <v>0</v>
      </c>
      <c r="I295" s="28">
        <v>0</v>
      </c>
      <c r="J295" s="18">
        <v>0</v>
      </c>
      <c r="K295" s="15">
        <v>0</v>
      </c>
      <c r="L295" s="32">
        <v>0</v>
      </c>
      <c r="M295" s="28">
        <v>0</v>
      </c>
      <c r="N295" s="28">
        <v>0</v>
      </c>
      <c r="O295" s="28">
        <v>0</v>
      </c>
      <c r="P295" s="69">
        <v>0</v>
      </c>
    </row>
    <row r="296" spans="2:16" x14ac:dyDescent="0.15">
      <c r="B296" s="58" t="s">
        <v>126</v>
      </c>
      <c r="C296" s="59" t="s">
        <v>73</v>
      </c>
      <c r="D296" s="111">
        <v>17586.8</v>
      </c>
      <c r="E296" s="62">
        <v>8372.5</v>
      </c>
      <c r="F296" s="62">
        <v>5429.5</v>
      </c>
      <c r="G296" s="62">
        <v>5071.6000000000004</v>
      </c>
      <c r="H296" s="62">
        <v>0</v>
      </c>
      <c r="I296" s="62">
        <v>36460.400000000001</v>
      </c>
      <c r="J296" s="112">
        <v>398.2</v>
      </c>
      <c r="K296" s="113">
        <v>1.25</v>
      </c>
      <c r="L296" s="114" t="s">
        <v>12</v>
      </c>
      <c r="M296" s="62">
        <v>738.1</v>
      </c>
      <c r="N296" s="62">
        <v>1137.5999999999999</v>
      </c>
      <c r="O296" s="62">
        <v>0</v>
      </c>
      <c r="P296" s="63">
        <v>1957.7</v>
      </c>
    </row>
    <row r="297" spans="2:16" x14ac:dyDescent="0.15">
      <c r="B297" s="68">
        <v>0</v>
      </c>
      <c r="C297" s="47" t="s">
        <v>151</v>
      </c>
      <c r="D297" s="17">
        <v>0</v>
      </c>
      <c r="E297" s="28">
        <v>0</v>
      </c>
      <c r="F297" s="28">
        <v>0</v>
      </c>
      <c r="G297" s="28">
        <v>0</v>
      </c>
      <c r="H297" s="28">
        <v>0</v>
      </c>
      <c r="I297" s="28">
        <v>0</v>
      </c>
      <c r="J297" s="18">
        <v>0</v>
      </c>
      <c r="K297" s="15">
        <v>0</v>
      </c>
      <c r="L297" s="32">
        <v>0</v>
      </c>
      <c r="M297" s="28">
        <v>0</v>
      </c>
      <c r="N297" s="28">
        <v>0</v>
      </c>
      <c r="O297" s="28">
        <v>0</v>
      </c>
      <c r="P297" s="69">
        <v>0</v>
      </c>
    </row>
    <row r="298" spans="2:16" x14ac:dyDescent="0.15">
      <c r="B298" s="58" t="s">
        <v>127</v>
      </c>
      <c r="C298" s="59" t="s">
        <v>73</v>
      </c>
      <c r="D298" s="111">
        <v>17956.099999999999</v>
      </c>
      <c r="E298" s="62">
        <v>8372.5</v>
      </c>
      <c r="F298" s="62">
        <v>5429.5</v>
      </c>
      <c r="G298" s="62">
        <v>5071.6000000000004</v>
      </c>
      <c r="H298" s="62">
        <v>0</v>
      </c>
      <c r="I298" s="62">
        <v>36829.800000000003</v>
      </c>
      <c r="J298" s="112">
        <v>402.2</v>
      </c>
      <c r="K298" s="113">
        <v>1.26</v>
      </c>
      <c r="L298" s="114" t="s">
        <v>12</v>
      </c>
      <c r="M298" s="62">
        <v>748.6</v>
      </c>
      <c r="N298" s="62">
        <v>1137.5999999999999</v>
      </c>
      <c r="O298" s="62">
        <v>0</v>
      </c>
      <c r="P298" s="63">
        <v>1976.4</v>
      </c>
    </row>
    <row r="299" spans="2:16" x14ac:dyDescent="0.15">
      <c r="B299" s="68">
        <v>0</v>
      </c>
      <c r="C299" s="47" t="s">
        <v>151</v>
      </c>
      <c r="D299" s="17">
        <v>0</v>
      </c>
      <c r="E299" s="28">
        <v>0</v>
      </c>
      <c r="F299" s="28">
        <v>0</v>
      </c>
      <c r="G299" s="28">
        <v>0</v>
      </c>
      <c r="H299" s="28">
        <v>0</v>
      </c>
      <c r="I299" s="28">
        <v>0</v>
      </c>
      <c r="J299" s="18">
        <v>0</v>
      </c>
      <c r="K299" s="15">
        <v>0</v>
      </c>
      <c r="L299" s="32">
        <v>0</v>
      </c>
      <c r="M299" s="28">
        <v>0</v>
      </c>
      <c r="N299" s="28">
        <v>0</v>
      </c>
      <c r="O299" s="28">
        <v>0</v>
      </c>
      <c r="P299" s="69">
        <v>0</v>
      </c>
    </row>
    <row r="300" spans="2:16" x14ac:dyDescent="0.15">
      <c r="B300" s="58" t="s">
        <v>128</v>
      </c>
      <c r="C300" s="59" t="s">
        <v>73</v>
      </c>
      <c r="D300" s="111">
        <v>17586.8</v>
      </c>
      <c r="E300" s="62">
        <v>8372.5</v>
      </c>
      <c r="F300" s="62">
        <v>5429.5</v>
      </c>
      <c r="G300" s="62">
        <v>5071.6000000000004</v>
      </c>
      <c r="H300" s="62">
        <v>0</v>
      </c>
      <c r="I300" s="62">
        <v>36460.400000000001</v>
      </c>
      <c r="J300" s="112">
        <v>398.2</v>
      </c>
      <c r="K300" s="113">
        <v>1.25</v>
      </c>
      <c r="L300" s="114" t="s">
        <v>12</v>
      </c>
      <c r="M300" s="62">
        <v>738.1</v>
      </c>
      <c r="N300" s="62">
        <v>1137.5999999999999</v>
      </c>
      <c r="O300" s="62">
        <v>0</v>
      </c>
      <c r="P300" s="63">
        <v>1957.7</v>
      </c>
    </row>
    <row r="301" spans="2:16" x14ac:dyDescent="0.15">
      <c r="B301" s="68">
        <v>0</v>
      </c>
      <c r="C301" s="47" t="s">
        <v>151</v>
      </c>
      <c r="D301" s="17">
        <v>0</v>
      </c>
      <c r="E301" s="28">
        <v>0</v>
      </c>
      <c r="F301" s="28">
        <v>0</v>
      </c>
      <c r="G301" s="28">
        <v>0</v>
      </c>
      <c r="H301" s="28">
        <v>0</v>
      </c>
      <c r="I301" s="28">
        <v>0</v>
      </c>
      <c r="J301" s="18">
        <v>0</v>
      </c>
      <c r="K301" s="15">
        <v>0</v>
      </c>
      <c r="L301" s="32">
        <v>0</v>
      </c>
      <c r="M301" s="28">
        <v>0</v>
      </c>
      <c r="N301" s="28">
        <v>0</v>
      </c>
      <c r="O301" s="28">
        <v>0</v>
      </c>
      <c r="P301" s="69">
        <v>0</v>
      </c>
    </row>
    <row r="302" spans="2:16" x14ac:dyDescent="0.15">
      <c r="B302" s="58" t="s">
        <v>129</v>
      </c>
      <c r="C302" s="59" t="s">
        <v>73</v>
      </c>
      <c r="D302" s="111">
        <v>17956.099999999999</v>
      </c>
      <c r="E302" s="62">
        <v>8372.5</v>
      </c>
      <c r="F302" s="62">
        <v>5429.5</v>
      </c>
      <c r="G302" s="62">
        <v>5071.6000000000004</v>
      </c>
      <c r="H302" s="62">
        <v>0</v>
      </c>
      <c r="I302" s="62">
        <v>36829.800000000003</v>
      </c>
      <c r="J302" s="112">
        <v>402.2</v>
      </c>
      <c r="K302" s="113">
        <v>1.26</v>
      </c>
      <c r="L302" s="114" t="s">
        <v>12</v>
      </c>
      <c r="M302" s="62">
        <v>748.6</v>
      </c>
      <c r="N302" s="62">
        <v>1137.5999999999999</v>
      </c>
      <c r="O302" s="62">
        <v>0</v>
      </c>
      <c r="P302" s="63">
        <v>1976.4</v>
      </c>
    </row>
    <row r="303" spans="2:16" x14ac:dyDescent="0.15">
      <c r="B303" s="68">
        <v>0</v>
      </c>
      <c r="C303" s="47" t="s">
        <v>151</v>
      </c>
      <c r="D303" s="17">
        <v>0</v>
      </c>
      <c r="E303" s="28">
        <v>0</v>
      </c>
      <c r="F303" s="28">
        <v>0</v>
      </c>
      <c r="G303" s="28">
        <v>0</v>
      </c>
      <c r="H303" s="28">
        <v>0</v>
      </c>
      <c r="I303" s="28">
        <v>0</v>
      </c>
      <c r="J303" s="18">
        <v>0</v>
      </c>
      <c r="K303" s="15">
        <v>0</v>
      </c>
      <c r="L303" s="32">
        <v>0</v>
      </c>
      <c r="M303" s="28">
        <v>0</v>
      </c>
      <c r="N303" s="28">
        <v>0</v>
      </c>
      <c r="O303" s="28">
        <v>0</v>
      </c>
      <c r="P303" s="69">
        <v>0</v>
      </c>
    </row>
    <row r="304" spans="2:16" x14ac:dyDescent="0.15">
      <c r="B304" s="58" t="s">
        <v>130</v>
      </c>
      <c r="C304" s="59" t="s">
        <v>73</v>
      </c>
      <c r="D304" s="111">
        <v>17586.8</v>
      </c>
      <c r="E304" s="62">
        <v>8372.5</v>
      </c>
      <c r="F304" s="62">
        <v>5429.5</v>
      </c>
      <c r="G304" s="62">
        <v>5071.6000000000004</v>
      </c>
      <c r="H304" s="62">
        <v>0</v>
      </c>
      <c r="I304" s="62">
        <v>36460.400000000001</v>
      </c>
      <c r="J304" s="112">
        <v>398.2</v>
      </c>
      <c r="K304" s="113">
        <v>1.25</v>
      </c>
      <c r="L304" s="114" t="s">
        <v>12</v>
      </c>
      <c r="M304" s="62">
        <v>738.1</v>
      </c>
      <c r="N304" s="62">
        <v>1137.5999999999999</v>
      </c>
      <c r="O304" s="62">
        <v>0</v>
      </c>
      <c r="P304" s="63">
        <v>1957.7</v>
      </c>
    </row>
    <row r="305" spans="2:16" x14ac:dyDescent="0.15">
      <c r="B305" s="68">
        <v>0</v>
      </c>
      <c r="C305" s="47" t="s">
        <v>151</v>
      </c>
      <c r="D305" s="17">
        <v>0</v>
      </c>
      <c r="E305" s="28">
        <v>0</v>
      </c>
      <c r="F305" s="28">
        <v>0</v>
      </c>
      <c r="G305" s="28">
        <v>0</v>
      </c>
      <c r="H305" s="28">
        <v>0</v>
      </c>
      <c r="I305" s="28">
        <v>0</v>
      </c>
      <c r="J305" s="18">
        <v>0</v>
      </c>
      <c r="K305" s="15">
        <v>0</v>
      </c>
      <c r="L305" s="32">
        <v>0</v>
      </c>
      <c r="M305" s="28">
        <v>0</v>
      </c>
      <c r="N305" s="28">
        <v>0</v>
      </c>
      <c r="O305" s="28">
        <v>0</v>
      </c>
      <c r="P305" s="69">
        <v>0</v>
      </c>
    </row>
    <row r="306" spans="2:16" x14ac:dyDescent="0.15">
      <c r="B306" s="58" t="s">
        <v>131</v>
      </c>
      <c r="C306" s="59" t="s">
        <v>73</v>
      </c>
      <c r="D306" s="111">
        <v>19863.400000000001</v>
      </c>
      <c r="E306" s="62">
        <v>8372.5</v>
      </c>
      <c r="F306" s="62">
        <v>5429.5</v>
      </c>
      <c r="G306" s="62">
        <v>5071.6000000000004</v>
      </c>
      <c r="H306" s="62">
        <v>0</v>
      </c>
      <c r="I306" s="62">
        <v>38737</v>
      </c>
      <c r="J306" s="112">
        <v>423</v>
      </c>
      <c r="K306" s="113">
        <v>1.25</v>
      </c>
      <c r="L306" s="114" t="s">
        <v>12</v>
      </c>
      <c r="M306" s="62">
        <v>802.8</v>
      </c>
      <c r="N306" s="62">
        <v>1137.5999999999999</v>
      </c>
      <c r="O306" s="62">
        <v>0</v>
      </c>
      <c r="P306" s="63">
        <v>2072.9</v>
      </c>
    </row>
    <row r="307" spans="2:16" x14ac:dyDescent="0.15">
      <c r="B307" s="68">
        <v>0</v>
      </c>
      <c r="C307" s="47" t="s">
        <v>151</v>
      </c>
      <c r="D307" s="17">
        <v>0</v>
      </c>
      <c r="E307" s="28">
        <v>0</v>
      </c>
      <c r="F307" s="28">
        <v>0</v>
      </c>
      <c r="G307" s="28">
        <v>0</v>
      </c>
      <c r="H307" s="28">
        <v>0</v>
      </c>
      <c r="I307" s="28">
        <v>0</v>
      </c>
      <c r="J307" s="18">
        <v>0</v>
      </c>
      <c r="K307" s="15">
        <v>0</v>
      </c>
      <c r="L307" s="32">
        <v>0</v>
      </c>
      <c r="M307" s="28">
        <v>0</v>
      </c>
      <c r="N307" s="28">
        <v>0</v>
      </c>
      <c r="O307" s="28">
        <v>0</v>
      </c>
      <c r="P307" s="69">
        <v>0</v>
      </c>
    </row>
    <row r="308" spans="2:16" x14ac:dyDescent="0.15">
      <c r="B308" s="58" t="s">
        <v>132</v>
      </c>
      <c r="C308" s="59" t="s">
        <v>73</v>
      </c>
      <c r="D308" s="111">
        <v>22486.7</v>
      </c>
      <c r="E308" s="62">
        <v>7698.7</v>
      </c>
      <c r="F308" s="62">
        <v>4756.8999999999996</v>
      </c>
      <c r="G308" s="62">
        <v>4254.6000000000004</v>
      </c>
      <c r="H308" s="62">
        <v>0</v>
      </c>
      <c r="I308" s="62">
        <v>39197</v>
      </c>
      <c r="J308" s="112">
        <v>510.2</v>
      </c>
      <c r="K308" s="113">
        <v>1.28</v>
      </c>
      <c r="L308" s="114" t="s">
        <v>12</v>
      </c>
      <c r="M308" s="62">
        <v>858.3</v>
      </c>
      <c r="N308" s="62">
        <v>976.3</v>
      </c>
      <c r="O308" s="62">
        <v>0</v>
      </c>
      <c r="P308" s="63">
        <v>2080.3000000000002</v>
      </c>
    </row>
    <row r="309" spans="2:16" x14ac:dyDescent="0.15">
      <c r="B309" s="68">
        <v>0</v>
      </c>
      <c r="C309" s="47" t="s">
        <v>151</v>
      </c>
      <c r="D309" s="17">
        <v>0</v>
      </c>
      <c r="E309" s="28">
        <v>0</v>
      </c>
      <c r="F309" s="28">
        <v>0</v>
      </c>
      <c r="G309" s="28">
        <v>0</v>
      </c>
      <c r="H309" s="28">
        <v>0</v>
      </c>
      <c r="I309" s="28">
        <v>0</v>
      </c>
      <c r="J309" s="18">
        <v>0</v>
      </c>
      <c r="K309" s="15">
        <v>0</v>
      </c>
      <c r="L309" s="32">
        <v>0</v>
      </c>
      <c r="M309" s="28">
        <v>0</v>
      </c>
      <c r="N309" s="28">
        <v>0</v>
      </c>
      <c r="O309" s="28">
        <v>0</v>
      </c>
      <c r="P309" s="69">
        <v>0</v>
      </c>
    </row>
    <row r="310" spans="2:16" x14ac:dyDescent="0.15">
      <c r="B310" s="58" t="s">
        <v>133</v>
      </c>
      <c r="C310" s="59" t="s">
        <v>73</v>
      </c>
      <c r="D310" s="111">
        <v>20712.3</v>
      </c>
      <c r="E310" s="62">
        <v>7698.7</v>
      </c>
      <c r="F310" s="62">
        <v>4756.8999999999996</v>
      </c>
      <c r="G310" s="62">
        <v>4254.6000000000004</v>
      </c>
      <c r="H310" s="62">
        <v>0</v>
      </c>
      <c r="I310" s="62">
        <v>37422.6</v>
      </c>
      <c r="J310" s="112">
        <v>487.1</v>
      </c>
      <c r="K310" s="113">
        <v>1.3</v>
      </c>
      <c r="L310" s="114" t="s">
        <v>12</v>
      </c>
      <c r="M310" s="62">
        <v>807.8</v>
      </c>
      <c r="N310" s="62">
        <v>976.3</v>
      </c>
      <c r="O310" s="62">
        <v>0</v>
      </c>
      <c r="P310" s="63">
        <v>1990.5</v>
      </c>
    </row>
    <row r="311" spans="2:16" x14ac:dyDescent="0.15">
      <c r="B311" s="68">
        <v>0</v>
      </c>
      <c r="C311" s="47" t="s">
        <v>151</v>
      </c>
      <c r="D311" s="17">
        <v>0</v>
      </c>
      <c r="E311" s="42">
        <v>0</v>
      </c>
      <c r="F311" s="42">
        <v>0</v>
      </c>
      <c r="G311" s="42">
        <v>0</v>
      </c>
      <c r="H311" s="42">
        <v>0</v>
      </c>
      <c r="I311" s="42">
        <v>0</v>
      </c>
      <c r="J311" s="18">
        <v>0</v>
      </c>
      <c r="K311" s="15">
        <v>0</v>
      </c>
      <c r="L311" s="32">
        <v>0</v>
      </c>
      <c r="M311" s="42">
        <v>0</v>
      </c>
      <c r="N311" s="42">
        <v>0</v>
      </c>
      <c r="O311" s="42">
        <v>0</v>
      </c>
      <c r="P311" s="69">
        <v>0</v>
      </c>
    </row>
    <row r="312" spans="2:16" x14ac:dyDescent="0.15">
      <c r="B312" s="68" t="s">
        <v>134</v>
      </c>
      <c r="C312" s="47" t="s">
        <v>73</v>
      </c>
      <c r="D312" s="17">
        <v>20712.3</v>
      </c>
      <c r="E312" s="42">
        <v>7698.7</v>
      </c>
      <c r="F312" s="42">
        <v>4756.8999999999996</v>
      </c>
      <c r="G312" s="42">
        <v>4254.6000000000004</v>
      </c>
      <c r="H312" s="42">
        <v>0</v>
      </c>
      <c r="I312" s="42">
        <v>37422.6</v>
      </c>
      <c r="J312" s="42">
        <v>487.1</v>
      </c>
      <c r="K312" s="15">
        <v>1.3</v>
      </c>
      <c r="L312" s="32" t="s">
        <v>12</v>
      </c>
      <c r="M312" s="42">
        <v>807.8</v>
      </c>
      <c r="N312" s="42">
        <v>976.3</v>
      </c>
      <c r="O312" s="42">
        <v>0</v>
      </c>
      <c r="P312" s="69">
        <v>1990.5</v>
      </c>
    </row>
    <row r="313" spans="2:16" x14ac:dyDescent="0.15">
      <c r="B313" s="68">
        <v>0</v>
      </c>
      <c r="C313" s="47" t="s">
        <v>151</v>
      </c>
      <c r="D313" s="17">
        <v>0</v>
      </c>
      <c r="E313" s="28">
        <v>0</v>
      </c>
      <c r="F313" s="28">
        <v>0</v>
      </c>
      <c r="G313" s="28">
        <v>0</v>
      </c>
      <c r="H313" s="28">
        <v>0</v>
      </c>
      <c r="I313" s="28">
        <v>0</v>
      </c>
      <c r="J313" s="28">
        <v>0</v>
      </c>
      <c r="K313" s="15">
        <v>0</v>
      </c>
      <c r="L313" s="32">
        <v>0</v>
      </c>
      <c r="M313" s="28">
        <v>0</v>
      </c>
      <c r="N313" s="28">
        <v>0</v>
      </c>
      <c r="O313" s="28">
        <v>0</v>
      </c>
      <c r="P313" s="69">
        <v>0</v>
      </c>
    </row>
    <row r="314" spans="2:16" x14ac:dyDescent="0.15">
      <c r="B314" s="58" t="s">
        <v>135</v>
      </c>
      <c r="C314" s="59" t="s">
        <v>73</v>
      </c>
      <c r="D314" s="111">
        <v>22967.599999999999</v>
      </c>
      <c r="E314" s="62">
        <v>7698.7</v>
      </c>
      <c r="F314" s="62">
        <v>4756.8999999999996</v>
      </c>
      <c r="G314" s="62">
        <v>4254.6000000000004</v>
      </c>
      <c r="H314" s="62">
        <v>0</v>
      </c>
      <c r="I314" s="62">
        <v>39677.9</v>
      </c>
      <c r="J314" s="112">
        <v>516.5</v>
      </c>
      <c r="K314" s="113">
        <v>1.28</v>
      </c>
      <c r="L314" s="114" t="s">
        <v>12</v>
      </c>
      <c r="M314" s="62">
        <v>871.9</v>
      </c>
      <c r="N314" s="62">
        <v>976.3</v>
      </c>
      <c r="O314" s="62">
        <v>0</v>
      </c>
      <c r="P314" s="63">
        <v>2104.6</v>
      </c>
    </row>
    <row r="315" spans="2:16" x14ac:dyDescent="0.15">
      <c r="B315" s="68">
        <v>0</v>
      </c>
      <c r="C315" s="47" t="s">
        <v>151</v>
      </c>
      <c r="D315" s="17">
        <v>0</v>
      </c>
      <c r="E315" s="28">
        <v>0</v>
      </c>
      <c r="F315" s="28">
        <v>0</v>
      </c>
      <c r="G315" s="28">
        <v>0</v>
      </c>
      <c r="H315" s="28">
        <v>0</v>
      </c>
      <c r="I315" s="28">
        <v>0</v>
      </c>
      <c r="J315" s="18">
        <v>0</v>
      </c>
      <c r="K315" s="15">
        <v>0</v>
      </c>
      <c r="L315" s="32">
        <v>0</v>
      </c>
      <c r="M315" s="28">
        <v>0</v>
      </c>
      <c r="N315" s="28">
        <v>0</v>
      </c>
      <c r="O315" s="28">
        <v>0</v>
      </c>
      <c r="P315" s="69">
        <v>0</v>
      </c>
    </row>
    <row r="316" spans="2:16" x14ac:dyDescent="0.15">
      <c r="B316" s="58" t="s">
        <v>136</v>
      </c>
      <c r="C316" s="59" t="s">
        <v>73</v>
      </c>
      <c r="D316" s="111">
        <v>19863.400000000001</v>
      </c>
      <c r="E316" s="62">
        <v>8372.5</v>
      </c>
      <c r="F316" s="62">
        <v>5429.5</v>
      </c>
      <c r="G316" s="62">
        <v>5071.6000000000004</v>
      </c>
      <c r="H316" s="62">
        <v>0</v>
      </c>
      <c r="I316" s="62">
        <v>38737</v>
      </c>
      <c r="J316" s="112">
        <v>423</v>
      </c>
      <c r="K316" s="113">
        <v>1.25</v>
      </c>
      <c r="L316" s="114" t="s">
        <v>12</v>
      </c>
      <c r="M316" s="62">
        <v>802.8</v>
      </c>
      <c r="N316" s="62">
        <v>1137.5999999999999</v>
      </c>
      <c r="O316" s="62">
        <v>0</v>
      </c>
      <c r="P316" s="63">
        <v>2072.9</v>
      </c>
    </row>
    <row r="317" spans="2:16" x14ac:dyDescent="0.15">
      <c r="B317" s="68">
        <v>0</v>
      </c>
      <c r="C317" s="47" t="s">
        <v>151</v>
      </c>
      <c r="D317" s="17">
        <v>0</v>
      </c>
      <c r="E317" s="28">
        <v>0</v>
      </c>
      <c r="F317" s="28">
        <v>0</v>
      </c>
      <c r="G317" s="28">
        <v>0</v>
      </c>
      <c r="H317" s="28">
        <v>0</v>
      </c>
      <c r="I317" s="28">
        <v>0</v>
      </c>
      <c r="J317" s="18">
        <v>0</v>
      </c>
      <c r="K317" s="15">
        <v>0</v>
      </c>
      <c r="L317" s="32">
        <v>0</v>
      </c>
      <c r="M317" s="28">
        <v>0</v>
      </c>
      <c r="N317" s="28">
        <v>0</v>
      </c>
      <c r="O317" s="28">
        <v>0</v>
      </c>
      <c r="P317" s="69">
        <v>0</v>
      </c>
    </row>
    <row r="318" spans="2:16" x14ac:dyDescent="0.15">
      <c r="B318" s="58" t="s">
        <v>137</v>
      </c>
      <c r="C318" s="59" t="s">
        <v>73</v>
      </c>
      <c r="D318" s="111">
        <v>17956.099999999999</v>
      </c>
      <c r="E318" s="62">
        <v>8372.5</v>
      </c>
      <c r="F318" s="62">
        <v>5429.5</v>
      </c>
      <c r="G318" s="62">
        <v>5071.6000000000004</v>
      </c>
      <c r="H318" s="62">
        <v>0</v>
      </c>
      <c r="I318" s="62">
        <v>36829.800000000003</v>
      </c>
      <c r="J318" s="112">
        <v>402.2</v>
      </c>
      <c r="K318" s="113">
        <v>1.26</v>
      </c>
      <c r="L318" s="114" t="s">
        <v>12</v>
      </c>
      <c r="M318" s="62">
        <v>748.6</v>
      </c>
      <c r="N318" s="62">
        <v>1137.5999999999999</v>
      </c>
      <c r="O318" s="62">
        <v>0</v>
      </c>
      <c r="P318" s="63">
        <v>1976.4</v>
      </c>
    </row>
    <row r="319" spans="2:16" x14ac:dyDescent="0.15">
      <c r="B319" s="68">
        <v>0</v>
      </c>
      <c r="C319" s="47" t="s">
        <v>151</v>
      </c>
      <c r="D319" s="17">
        <v>0</v>
      </c>
      <c r="E319" s="28">
        <v>0</v>
      </c>
      <c r="F319" s="28">
        <v>0</v>
      </c>
      <c r="G319" s="28">
        <v>0</v>
      </c>
      <c r="H319" s="28">
        <v>0</v>
      </c>
      <c r="I319" s="28">
        <v>0</v>
      </c>
      <c r="J319" s="18">
        <v>0</v>
      </c>
      <c r="K319" s="15">
        <v>0</v>
      </c>
      <c r="L319" s="32">
        <v>0</v>
      </c>
      <c r="M319" s="28">
        <v>0</v>
      </c>
      <c r="N319" s="28">
        <v>0</v>
      </c>
      <c r="O319" s="28">
        <v>0</v>
      </c>
      <c r="P319" s="69">
        <v>0</v>
      </c>
    </row>
    <row r="320" spans="2:16" x14ac:dyDescent="0.15">
      <c r="B320" s="58" t="s">
        <v>138</v>
      </c>
      <c r="C320" s="59" t="s">
        <v>73</v>
      </c>
      <c r="D320" s="111">
        <v>17586.8</v>
      </c>
      <c r="E320" s="62">
        <v>8372.5</v>
      </c>
      <c r="F320" s="62">
        <v>5429.5</v>
      </c>
      <c r="G320" s="62">
        <v>5071.6000000000004</v>
      </c>
      <c r="H320" s="62">
        <v>0</v>
      </c>
      <c r="I320" s="62">
        <v>36460.400000000001</v>
      </c>
      <c r="J320" s="112">
        <v>398.2</v>
      </c>
      <c r="K320" s="113">
        <v>1.25</v>
      </c>
      <c r="L320" s="114" t="s">
        <v>12</v>
      </c>
      <c r="M320" s="62">
        <v>738.1</v>
      </c>
      <c r="N320" s="62">
        <v>1137.5999999999999</v>
      </c>
      <c r="O320" s="62">
        <v>0</v>
      </c>
      <c r="P320" s="63">
        <v>1957.7</v>
      </c>
    </row>
    <row r="321" spans="2:16" x14ac:dyDescent="0.15">
      <c r="B321" s="68">
        <v>0</v>
      </c>
      <c r="C321" s="47" t="s">
        <v>151</v>
      </c>
      <c r="D321" s="17">
        <v>0</v>
      </c>
      <c r="E321" s="28">
        <v>0</v>
      </c>
      <c r="F321" s="28">
        <v>0</v>
      </c>
      <c r="G321" s="28">
        <v>0</v>
      </c>
      <c r="H321" s="28">
        <v>0</v>
      </c>
      <c r="I321" s="28">
        <v>0</v>
      </c>
      <c r="J321" s="18">
        <v>0</v>
      </c>
      <c r="K321" s="15">
        <v>0</v>
      </c>
      <c r="L321" s="32">
        <v>0</v>
      </c>
      <c r="M321" s="28">
        <v>0</v>
      </c>
      <c r="N321" s="28">
        <v>0</v>
      </c>
      <c r="O321" s="28">
        <v>0</v>
      </c>
      <c r="P321" s="69">
        <v>0</v>
      </c>
    </row>
    <row r="322" spans="2:16" x14ac:dyDescent="0.15">
      <c r="B322" s="58" t="s">
        <v>139</v>
      </c>
      <c r="C322" s="59" t="s">
        <v>73</v>
      </c>
      <c r="D322" s="111">
        <v>17956.099999999999</v>
      </c>
      <c r="E322" s="62">
        <v>8372.5</v>
      </c>
      <c r="F322" s="62">
        <v>5429.5</v>
      </c>
      <c r="G322" s="62">
        <v>5071.6000000000004</v>
      </c>
      <c r="H322" s="62">
        <v>0</v>
      </c>
      <c r="I322" s="62">
        <v>36829.800000000003</v>
      </c>
      <c r="J322" s="112">
        <v>402.2</v>
      </c>
      <c r="K322" s="113">
        <v>1.26</v>
      </c>
      <c r="L322" s="114" t="s">
        <v>12</v>
      </c>
      <c r="M322" s="62">
        <v>748.6</v>
      </c>
      <c r="N322" s="62">
        <v>1137.5999999999999</v>
      </c>
      <c r="O322" s="62">
        <v>0</v>
      </c>
      <c r="P322" s="63">
        <v>1976.4</v>
      </c>
    </row>
    <row r="323" spans="2:16" x14ac:dyDescent="0.15">
      <c r="B323" s="68">
        <v>0</v>
      </c>
      <c r="C323" s="47" t="s">
        <v>151</v>
      </c>
      <c r="D323" s="17">
        <v>0</v>
      </c>
      <c r="E323" s="28">
        <v>0</v>
      </c>
      <c r="F323" s="28">
        <v>0</v>
      </c>
      <c r="G323" s="28">
        <v>0</v>
      </c>
      <c r="H323" s="28">
        <v>0</v>
      </c>
      <c r="I323" s="28">
        <v>0</v>
      </c>
      <c r="J323" s="18">
        <v>0</v>
      </c>
      <c r="K323" s="15">
        <v>0</v>
      </c>
      <c r="L323" s="32">
        <v>0</v>
      </c>
      <c r="M323" s="28">
        <v>0</v>
      </c>
      <c r="N323" s="28">
        <v>0</v>
      </c>
      <c r="O323" s="28">
        <v>0</v>
      </c>
      <c r="P323" s="69">
        <v>0</v>
      </c>
    </row>
    <row r="324" spans="2:16" x14ac:dyDescent="0.15">
      <c r="B324" s="58" t="s">
        <v>140</v>
      </c>
      <c r="C324" s="59" t="s">
        <v>73</v>
      </c>
      <c r="D324" s="111">
        <v>17586.8</v>
      </c>
      <c r="E324" s="62">
        <v>8372.5</v>
      </c>
      <c r="F324" s="62">
        <v>5429.5</v>
      </c>
      <c r="G324" s="62">
        <v>5071.6000000000004</v>
      </c>
      <c r="H324" s="62">
        <v>0</v>
      </c>
      <c r="I324" s="62">
        <v>36460.400000000001</v>
      </c>
      <c r="J324" s="112">
        <v>398.2</v>
      </c>
      <c r="K324" s="113">
        <v>1.25</v>
      </c>
      <c r="L324" s="114" t="s">
        <v>12</v>
      </c>
      <c r="M324" s="62">
        <v>738.1</v>
      </c>
      <c r="N324" s="62">
        <v>1137.5999999999999</v>
      </c>
      <c r="O324" s="62">
        <v>0</v>
      </c>
      <c r="P324" s="63">
        <v>1957.7</v>
      </c>
    </row>
    <row r="325" spans="2:16" x14ac:dyDescent="0.15">
      <c r="B325" s="68">
        <v>0</v>
      </c>
      <c r="C325" s="47" t="s">
        <v>151</v>
      </c>
      <c r="D325" s="17">
        <v>0</v>
      </c>
      <c r="E325" s="28">
        <v>0</v>
      </c>
      <c r="F325" s="28">
        <v>0</v>
      </c>
      <c r="G325" s="28">
        <v>0</v>
      </c>
      <c r="H325" s="28">
        <v>0</v>
      </c>
      <c r="I325" s="28">
        <v>0</v>
      </c>
      <c r="J325" s="18">
        <v>0</v>
      </c>
      <c r="K325" s="15">
        <v>0</v>
      </c>
      <c r="L325" s="32">
        <v>0</v>
      </c>
      <c r="M325" s="28">
        <v>0</v>
      </c>
      <c r="N325" s="28">
        <v>0</v>
      </c>
      <c r="O325" s="28">
        <v>0</v>
      </c>
      <c r="P325" s="69">
        <v>0</v>
      </c>
    </row>
    <row r="326" spans="2:16" x14ac:dyDescent="0.15">
      <c r="B326" s="58" t="s">
        <v>141</v>
      </c>
      <c r="C326" s="59" t="s">
        <v>73</v>
      </c>
      <c r="D326" s="111">
        <v>17860.5</v>
      </c>
      <c r="E326" s="62">
        <v>8372.5</v>
      </c>
      <c r="F326" s="62">
        <v>5429.5</v>
      </c>
      <c r="G326" s="62">
        <v>5071.6000000000004</v>
      </c>
      <c r="H326" s="62">
        <v>0</v>
      </c>
      <c r="I326" s="62">
        <v>36734.1</v>
      </c>
      <c r="J326" s="112">
        <v>401.2</v>
      </c>
      <c r="K326" s="113">
        <v>1.25</v>
      </c>
      <c r="L326" s="114" t="s">
        <v>12</v>
      </c>
      <c r="M326" s="62">
        <v>745.9</v>
      </c>
      <c r="N326" s="62">
        <v>1137.5999999999999</v>
      </c>
      <c r="O326" s="62">
        <v>0</v>
      </c>
      <c r="P326" s="63">
        <v>1971.6</v>
      </c>
    </row>
    <row r="327" spans="2:16" x14ac:dyDescent="0.15">
      <c r="B327" s="68">
        <v>0</v>
      </c>
      <c r="C327" s="47" t="s">
        <v>151</v>
      </c>
      <c r="D327" s="17">
        <v>0</v>
      </c>
      <c r="E327" s="28">
        <v>0</v>
      </c>
      <c r="F327" s="28">
        <v>0</v>
      </c>
      <c r="G327" s="28">
        <v>0</v>
      </c>
      <c r="H327" s="28">
        <v>0</v>
      </c>
      <c r="I327" s="28">
        <v>0</v>
      </c>
      <c r="J327" s="18">
        <v>0</v>
      </c>
      <c r="K327" s="15">
        <v>0</v>
      </c>
      <c r="L327" s="32">
        <v>0</v>
      </c>
      <c r="M327" s="28">
        <v>0</v>
      </c>
      <c r="N327" s="28">
        <v>0</v>
      </c>
      <c r="O327" s="28">
        <v>0</v>
      </c>
      <c r="P327" s="69">
        <v>0</v>
      </c>
    </row>
    <row r="328" spans="2:16" x14ac:dyDescent="0.15">
      <c r="B328" s="58" t="s">
        <v>142</v>
      </c>
      <c r="C328" s="59" t="s">
        <v>73</v>
      </c>
      <c r="D328" s="111">
        <v>19867.5</v>
      </c>
      <c r="E328" s="62">
        <v>7607.6</v>
      </c>
      <c r="F328" s="62">
        <v>4343.3</v>
      </c>
      <c r="G328" s="62">
        <v>3752.3</v>
      </c>
      <c r="H328" s="62">
        <v>0</v>
      </c>
      <c r="I328" s="62">
        <v>35570.699999999997</v>
      </c>
      <c r="J328" s="112">
        <v>525</v>
      </c>
      <c r="K328" s="113">
        <v>1.58</v>
      </c>
      <c r="L328" s="114" t="s">
        <v>14</v>
      </c>
      <c r="M328" s="62">
        <v>781.2</v>
      </c>
      <c r="N328" s="62">
        <v>877</v>
      </c>
      <c r="O328" s="62">
        <v>0</v>
      </c>
      <c r="P328" s="63">
        <v>1886.9</v>
      </c>
    </row>
    <row r="329" spans="2:16" x14ac:dyDescent="0.15">
      <c r="B329" s="68">
        <v>0</v>
      </c>
      <c r="C329" s="47" t="s">
        <v>151</v>
      </c>
      <c r="D329" s="17">
        <v>0</v>
      </c>
      <c r="E329" s="28">
        <v>0</v>
      </c>
      <c r="F329" s="28">
        <v>0</v>
      </c>
      <c r="G329" s="28">
        <v>0</v>
      </c>
      <c r="H329" s="28">
        <v>0</v>
      </c>
      <c r="I329" s="28">
        <v>0</v>
      </c>
      <c r="J329" s="18">
        <v>0</v>
      </c>
      <c r="K329" s="15">
        <v>0</v>
      </c>
      <c r="L329" s="32">
        <v>0</v>
      </c>
      <c r="M329" s="28">
        <v>0</v>
      </c>
      <c r="N329" s="28">
        <v>0</v>
      </c>
      <c r="O329" s="28">
        <v>0</v>
      </c>
      <c r="P329" s="69">
        <v>0</v>
      </c>
    </row>
    <row r="330" spans="2:16" x14ac:dyDescent="0.15">
      <c r="B330" s="58" t="s">
        <v>143</v>
      </c>
      <c r="C330" s="59" t="s">
        <v>73</v>
      </c>
      <c r="D330" s="111">
        <v>14119.3</v>
      </c>
      <c r="E330" s="62">
        <v>7698.7</v>
      </c>
      <c r="F330" s="62">
        <v>4756.8999999999996</v>
      </c>
      <c r="G330" s="62">
        <v>4254.6000000000004</v>
      </c>
      <c r="H330" s="62">
        <v>0</v>
      </c>
      <c r="I330" s="62">
        <v>30829.599999999999</v>
      </c>
      <c r="J330" s="112">
        <v>401.3</v>
      </c>
      <c r="K330" s="113">
        <v>1.31</v>
      </c>
      <c r="L330" s="114" t="s">
        <v>12</v>
      </c>
      <c r="M330" s="62">
        <v>620.4</v>
      </c>
      <c r="N330" s="62">
        <v>976.3</v>
      </c>
      <c r="O330" s="62">
        <v>0</v>
      </c>
      <c r="P330" s="63">
        <v>1656.8</v>
      </c>
    </row>
    <row r="331" spans="2:16" x14ac:dyDescent="0.15">
      <c r="B331" s="68">
        <v>0</v>
      </c>
      <c r="C331" s="47" t="s">
        <v>151</v>
      </c>
      <c r="D331" s="17">
        <v>0</v>
      </c>
      <c r="E331" s="28">
        <v>0</v>
      </c>
      <c r="F331" s="28">
        <v>0</v>
      </c>
      <c r="G331" s="28">
        <v>0</v>
      </c>
      <c r="H331" s="28">
        <v>0</v>
      </c>
      <c r="I331" s="28">
        <v>0</v>
      </c>
      <c r="J331" s="18">
        <v>0</v>
      </c>
      <c r="K331" s="15">
        <v>0</v>
      </c>
      <c r="L331" s="32">
        <v>0</v>
      </c>
      <c r="M331" s="28">
        <v>0</v>
      </c>
      <c r="N331" s="28">
        <v>0</v>
      </c>
      <c r="O331" s="28">
        <v>0</v>
      </c>
      <c r="P331" s="69">
        <v>0</v>
      </c>
    </row>
    <row r="332" spans="2:16" x14ac:dyDescent="0.15">
      <c r="B332" s="58" t="s">
        <v>144</v>
      </c>
      <c r="C332" s="59" t="s">
        <v>73</v>
      </c>
      <c r="D332" s="111">
        <v>10360.200000000001</v>
      </c>
      <c r="E332" s="62">
        <v>7716.3</v>
      </c>
      <c r="F332" s="62">
        <v>4836.7</v>
      </c>
      <c r="G332" s="62">
        <v>4351.6000000000004</v>
      </c>
      <c r="H332" s="62">
        <v>0</v>
      </c>
      <c r="I332" s="62">
        <v>27264.799999999999</v>
      </c>
      <c r="J332" s="112">
        <v>347</v>
      </c>
      <c r="K332" s="113">
        <v>1.22</v>
      </c>
      <c r="L332" s="114" t="s">
        <v>12</v>
      </c>
      <c r="M332" s="62">
        <v>514</v>
      </c>
      <c r="N332" s="62">
        <v>995.4</v>
      </c>
      <c r="O332" s="62">
        <v>0</v>
      </c>
      <c r="P332" s="63">
        <v>1478.3</v>
      </c>
    </row>
    <row r="333" spans="2:16" x14ac:dyDescent="0.15">
      <c r="B333" s="68">
        <v>0</v>
      </c>
      <c r="C333" s="47" t="s">
        <v>151</v>
      </c>
      <c r="D333" s="17">
        <v>0</v>
      </c>
      <c r="E333" s="28">
        <v>0</v>
      </c>
      <c r="F333" s="28">
        <v>0</v>
      </c>
      <c r="G333" s="28">
        <v>0</v>
      </c>
      <c r="H333" s="28">
        <v>0</v>
      </c>
      <c r="I333" s="28">
        <v>0</v>
      </c>
      <c r="J333" s="18">
        <v>0</v>
      </c>
      <c r="K333" s="15">
        <v>0</v>
      </c>
      <c r="L333" s="32">
        <v>0</v>
      </c>
      <c r="M333" s="28">
        <v>0</v>
      </c>
      <c r="N333" s="28">
        <v>0</v>
      </c>
      <c r="O333" s="28">
        <v>0</v>
      </c>
      <c r="P333" s="69">
        <v>0</v>
      </c>
    </row>
    <row r="334" spans="2:16" x14ac:dyDescent="0.15">
      <c r="B334" s="58" t="s">
        <v>145</v>
      </c>
      <c r="C334" s="59" t="s">
        <v>73</v>
      </c>
      <c r="D334" s="111">
        <v>22486.7</v>
      </c>
      <c r="E334" s="62">
        <v>7698.7</v>
      </c>
      <c r="F334" s="62">
        <v>4756.8999999999996</v>
      </c>
      <c r="G334" s="62">
        <v>4254.6000000000004</v>
      </c>
      <c r="H334" s="62">
        <v>0</v>
      </c>
      <c r="I334" s="62">
        <v>39197</v>
      </c>
      <c r="J334" s="112">
        <v>510.2</v>
      </c>
      <c r="K334" s="113">
        <v>1.28</v>
      </c>
      <c r="L334" s="114" t="s">
        <v>12</v>
      </c>
      <c r="M334" s="62">
        <v>858.3</v>
      </c>
      <c r="N334" s="62">
        <v>976.3</v>
      </c>
      <c r="O334" s="62">
        <v>0</v>
      </c>
      <c r="P334" s="63">
        <v>2080.3000000000002</v>
      </c>
    </row>
    <row r="335" spans="2:16" x14ac:dyDescent="0.15">
      <c r="B335" s="68">
        <v>0</v>
      </c>
      <c r="C335" s="47" t="s">
        <v>151</v>
      </c>
      <c r="D335" s="17">
        <v>0</v>
      </c>
      <c r="E335" s="28">
        <v>0</v>
      </c>
      <c r="F335" s="28">
        <v>0</v>
      </c>
      <c r="G335" s="28">
        <v>0</v>
      </c>
      <c r="H335" s="28">
        <v>0</v>
      </c>
      <c r="I335" s="28">
        <v>0</v>
      </c>
      <c r="J335" s="18">
        <v>0</v>
      </c>
      <c r="K335" s="15">
        <v>0</v>
      </c>
      <c r="L335" s="32">
        <v>0</v>
      </c>
      <c r="M335" s="28">
        <v>0</v>
      </c>
      <c r="N335" s="28">
        <v>0</v>
      </c>
      <c r="O335" s="28">
        <v>0</v>
      </c>
      <c r="P335" s="69">
        <v>0</v>
      </c>
    </row>
    <row r="336" spans="2:16" x14ac:dyDescent="0.15">
      <c r="B336" s="58" t="s">
        <v>146</v>
      </c>
      <c r="C336" s="59" t="s">
        <v>73</v>
      </c>
      <c r="D336" s="111">
        <v>20712.3</v>
      </c>
      <c r="E336" s="62">
        <v>7698.7</v>
      </c>
      <c r="F336" s="62">
        <v>4756.8999999999996</v>
      </c>
      <c r="G336" s="62">
        <v>4254.6000000000004</v>
      </c>
      <c r="H336" s="62">
        <v>0</v>
      </c>
      <c r="I336" s="62">
        <v>37422.6</v>
      </c>
      <c r="J336" s="112">
        <v>487.1</v>
      </c>
      <c r="K336" s="113">
        <v>1.3</v>
      </c>
      <c r="L336" s="114" t="s">
        <v>12</v>
      </c>
      <c r="M336" s="62">
        <v>807.8</v>
      </c>
      <c r="N336" s="62">
        <v>976.3</v>
      </c>
      <c r="O336" s="62">
        <v>0</v>
      </c>
      <c r="P336" s="63">
        <v>1990.5</v>
      </c>
    </row>
    <row r="337" spans="2:16" x14ac:dyDescent="0.15">
      <c r="B337" s="68">
        <v>0</v>
      </c>
      <c r="C337" s="47" t="s">
        <v>151</v>
      </c>
      <c r="D337" s="17">
        <v>0</v>
      </c>
      <c r="E337" s="28">
        <v>0</v>
      </c>
      <c r="F337" s="28">
        <v>0</v>
      </c>
      <c r="G337" s="28">
        <v>0</v>
      </c>
      <c r="H337" s="28">
        <v>0</v>
      </c>
      <c r="I337" s="28">
        <v>0</v>
      </c>
      <c r="J337" s="18">
        <v>0</v>
      </c>
      <c r="K337" s="15">
        <v>0</v>
      </c>
      <c r="L337" s="32">
        <v>0</v>
      </c>
      <c r="M337" s="28">
        <v>0</v>
      </c>
      <c r="N337" s="28">
        <v>0</v>
      </c>
      <c r="O337" s="28">
        <v>0</v>
      </c>
      <c r="P337" s="69">
        <v>0</v>
      </c>
    </row>
    <row r="338" spans="2:16" x14ac:dyDescent="0.15">
      <c r="B338" s="58" t="s">
        <v>147</v>
      </c>
      <c r="C338" s="59" t="s">
        <v>73</v>
      </c>
      <c r="D338" s="111">
        <v>20712.3</v>
      </c>
      <c r="E338" s="62">
        <v>7698.7</v>
      </c>
      <c r="F338" s="62">
        <v>4756.8999999999996</v>
      </c>
      <c r="G338" s="62">
        <v>4254.6000000000004</v>
      </c>
      <c r="H338" s="62">
        <v>0</v>
      </c>
      <c r="I338" s="62">
        <v>37422.6</v>
      </c>
      <c r="J338" s="112">
        <v>487.1</v>
      </c>
      <c r="K338" s="113">
        <v>1.3</v>
      </c>
      <c r="L338" s="114" t="s">
        <v>12</v>
      </c>
      <c r="M338" s="62">
        <v>807.8</v>
      </c>
      <c r="N338" s="62">
        <v>976.3</v>
      </c>
      <c r="O338" s="62">
        <v>0</v>
      </c>
      <c r="P338" s="63">
        <v>1990.5</v>
      </c>
    </row>
    <row r="339" spans="2:16" x14ac:dyDescent="0.15">
      <c r="B339" s="68">
        <v>0</v>
      </c>
      <c r="C339" s="47" t="s">
        <v>151</v>
      </c>
      <c r="D339" s="17">
        <v>0</v>
      </c>
      <c r="E339" s="28">
        <v>0</v>
      </c>
      <c r="F339" s="28">
        <v>0</v>
      </c>
      <c r="G339" s="28">
        <v>0</v>
      </c>
      <c r="H339" s="28">
        <v>0</v>
      </c>
      <c r="I339" s="28">
        <v>0</v>
      </c>
      <c r="J339" s="18">
        <v>0</v>
      </c>
      <c r="K339" s="15">
        <v>0</v>
      </c>
      <c r="L339" s="32">
        <v>0</v>
      </c>
      <c r="M339" s="28">
        <v>0</v>
      </c>
      <c r="N339" s="28">
        <v>0</v>
      </c>
      <c r="O339" s="28">
        <v>0</v>
      </c>
      <c r="P339" s="69">
        <v>0</v>
      </c>
    </row>
    <row r="340" spans="2:16" x14ac:dyDescent="0.15">
      <c r="B340" s="58" t="s">
        <v>148</v>
      </c>
      <c r="C340" s="59" t="s">
        <v>73</v>
      </c>
      <c r="D340" s="111">
        <v>21419</v>
      </c>
      <c r="E340" s="62">
        <v>7698.7</v>
      </c>
      <c r="F340" s="62">
        <v>4756.8999999999996</v>
      </c>
      <c r="G340" s="62">
        <v>4254.6000000000004</v>
      </c>
      <c r="H340" s="62">
        <v>0</v>
      </c>
      <c r="I340" s="62">
        <v>38129.300000000003</v>
      </c>
      <c r="J340" s="112">
        <v>496.3</v>
      </c>
      <c r="K340" s="113">
        <v>1.28</v>
      </c>
      <c r="L340" s="114" t="s">
        <v>12</v>
      </c>
      <c r="M340" s="62">
        <v>827.9</v>
      </c>
      <c r="N340" s="62">
        <v>976.3</v>
      </c>
      <c r="O340" s="62">
        <v>0</v>
      </c>
      <c r="P340" s="63">
        <v>2026.2</v>
      </c>
    </row>
    <row r="341" spans="2:16" x14ac:dyDescent="0.15">
      <c r="B341" s="68">
        <v>0</v>
      </c>
      <c r="C341" s="47" t="s">
        <v>151</v>
      </c>
      <c r="D341" s="17">
        <v>0</v>
      </c>
      <c r="E341" s="28">
        <v>0</v>
      </c>
      <c r="F341" s="28">
        <v>0</v>
      </c>
      <c r="G341" s="28">
        <v>0</v>
      </c>
      <c r="H341" s="28">
        <v>0</v>
      </c>
      <c r="I341" s="28">
        <v>0</v>
      </c>
      <c r="J341" s="18">
        <v>0</v>
      </c>
      <c r="K341" s="116">
        <v>0</v>
      </c>
      <c r="L341" s="117">
        <v>0</v>
      </c>
      <c r="M341" s="28">
        <v>0</v>
      </c>
      <c r="N341" s="28">
        <v>0</v>
      </c>
      <c r="O341" s="28">
        <v>0</v>
      </c>
      <c r="P341" s="69">
        <v>0</v>
      </c>
    </row>
    <row r="342" spans="2:16" x14ac:dyDescent="0.15">
      <c r="B342" s="58" t="s">
        <v>149</v>
      </c>
      <c r="C342" s="59" t="s">
        <v>73</v>
      </c>
      <c r="D342" s="111">
        <v>19354.599999999999</v>
      </c>
      <c r="E342" s="62">
        <v>7732.7</v>
      </c>
      <c r="F342" s="62">
        <v>4911</v>
      </c>
      <c r="G342" s="62">
        <v>4441.8</v>
      </c>
      <c r="H342" s="62">
        <v>0</v>
      </c>
      <c r="I342" s="62">
        <v>36440.199999999997</v>
      </c>
      <c r="J342" s="62">
        <v>454.4</v>
      </c>
      <c r="K342" s="15">
        <v>1.24</v>
      </c>
      <c r="L342" s="32" t="s">
        <v>12</v>
      </c>
      <c r="M342" s="62">
        <v>770.2</v>
      </c>
      <c r="N342" s="62">
        <v>1013.2</v>
      </c>
      <c r="O342" s="62">
        <v>0</v>
      </c>
      <c r="P342" s="63">
        <v>1944.4</v>
      </c>
    </row>
    <row r="343" spans="2:16" ht="12" thickBot="1" x14ac:dyDescent="0.2">
      <c r="B343" s="73">
        <v>0</v>
      </c>
      <c r="C343" s="74" t="s">
        <v>151</v>
      </c>
      <c r="D343" s="115">
        <v>0</v>
      </c>
      <c r="E343" s="76">
        <v>0</v>
      </c>
      <c r="F343" s="76">
        <v>0</v>
      </c>
      <c r="G343" s="76">
        <v>0</v>
      </c>
      <c r="H343" s="76">
        <v>0</v>
      </c>
      <c r="I343" s="76">
        <v>0</v>
      </c>
      <c r="J343" s="76">
        <v>0</v>
      </c>
      <c r="K343" s="21">
        <v>0</v>
      </c>
      <c r="L343" s="146">
        <v>0</v>
      </c>
      <c r="M343" s="76">
        <v>0</v>
      </c>
      <c r="N343" s="76">
        <v>0</v>
      </c>
      <c r="O343" s="76">
        <v>0</v>
      </c>
      <c r="P343" s="77">
        <v>0</v>
      </c>
    </row>
    <row r="344" spans="2:16" ht="12" thickBot="1" x14ac:dyDescent="0.2"/>
    <row r="345" spans="2:16" ht="12" thickBot="1" x14ac:dyDescent="0.2">
      <c r="D345" s="202" t="s">
        <v>89</v>
      </c>
      <c r="E345" s="203"/>
      <c r="F345" s="203"/>
      <c r="G345" s="203"/>
      <c r="H345" s="203"/>
      <c r="I345" s="203"/>
      <c r="J345" s="204"/>
    </row>
    <row r="346" spans="2:16" ht="12" thickBot="1" x14ac:dyDescent="0.2">
      <c r="B346" s="122"/>
      <c r="C346" s="123"/>
      <c r="D346" s="118" t="s">
        <v>82</v>
      </c>
      <c r="E346" s="119" t="s">
        <v>83</v>
      </c>
      <c r="F346" s="119" t="s">
        <v>84</v>
      </c>
      <c r="G346" s="119" t="s">
        <v>85</v>
      </c>
      <c r="H346" s="119" t="s">
        <v>86</v>
      </c>
      <c r="I346" s="119" t="s">
        <v>87</v>
      </c>
      <c r="J346" s="120" t="s">
        <v>88</v>
      </c>
      <c r="K346" s="44"/>
      <c r="M346" s="118" t="s">
        <v>77</v>
      </c>
      <c r="N346" s="119" t="s">
        <v>64</v>
      </c>
      <c r="O346" s="119" t="s">
        <v>65</v>
      </c>
      <c r="P346" s="120" t="s">
        <v>66</v>
      </c>
    </row>
    <row r="347" spans="2:16" x14ac:dyDescent="0.15">
      <c r="B347" s="113" t="s">
        <v>78</v>
      </c>
      <c r="C347" s="121" t="s">
        <v>73</v>
      </c>
      <c r="D347" s="42">
        <f t="shared" ref="D347:J347" si="2">AVERAGE(D268,D270,D272,D274,D276,D278,D280,D282,D284,D286,D288,D290,D292,D294,D296,D298,D300,D302,D304,D306,D308,D310,D312,D314,D316,D318,D320,D322,D324,D326,D328,D330,D332,D334,D336,D338,D340,D342)</f>
        <v>19120.094736842104</v>
      </c>
      <c r="E347" s="42">
        <f t="shared" si="2"/>
        <v>8087.8552631578978</v>
      </c>
      <c r="F347" s="42">
        <f t="shared" si="2"/>
        <v>5142.0026315789464</v>
      </c>
      <c r="G347" s="42">
        <f t="shared" si="2"/>
        <v>4722.3842105263184</v>
      </c>
      <c r="H347" s="42">
        <f t="shared" si="2"/>
        <v>0</v>
      </c>
      <c r="I347" s="42">
        <f t="shared" si="2"/>
        <v>37072.397368421065</v>
      </c>
      <c r="J347" s="89">
        <f t="shared" si="2"/>
        <v>438.2789473684212</v>
      </c>
      <c r="K347" s="44"/>
      <c r="M347" s="88">
        <f>AVERAGE(M268,M270,M272,M274,M276,M278,M280,M282,M284,M286,M288,M290,M292,M294,M296,M298,M300,M302,M304,M306,M308,M310,M312,M314,M316,M318,M320,M322,M324,M326,M328,M330,M332,M334,M336,M338,M340,M342)</f>
        <v>773.60263157894735</v>
      </c>
      <c r="N347" s="42">
        <f>AVERAGE(N268,N270,N272,N274,N276,N278,N280,N282,N284,N286,N288,N290,N292,N294,N296,N298,N300,N302,N304,N306,N308,N310,N312,N314,N316,N318,N320,N322,N324,N326,N328,N330,N332,N334,N336,N338,N340,N342)</f>
        <v>1068.6499999999999</v>
      </c>
      <c r="O347" s="42">
        <f>AVERAGE(O268,O270,O272,O274,O276,O278,O280,O282,O284,O286,O288,O290,O292,O294,O296,O298,O300,O302,O304,O306,O308,O310,O312,O314,O316,O318,O320,O322,O324,O326,O328,O330,O332,O334,O336,O338,O340,O342)</f>
        <v>0</v>
      </c>
      <c r="P347" s="89">
        <f>AVERAGE(P268,P270,P272,P274,P276,P278,P280,P282,P284,P286,P288,P290,P292,P294,P296,P298,P300,P302,P304,P306,P308,P310,P312,P314,P316,P318,P320,P322,P324,P326,P328,P330,P332,P334,P336,P338,P340,P342)</f>
        <v>1981.8736842105263</v>
      </c>
    </row>
    <row r="348" spans="2:16" ht="12" thickBot="1" x14ac:dyDescent="0.2">
      <c r="B348" s="21" t="s">
        <v>78</v>
      </c>
      <c r="C348" s="145" t="s">
        <v>151</v>
      </c>
      <c r="D348" s="43">
        <v>0</v>
      </c>
      <c r="E348" s="43">
        <v>0</v>
      </c>
      <c r="F348" s="43">
        <v>0</v>
      </c>
      <c r="G348" s="43">
        <v>0</v>
      </c>
      <c r="H348" s="43">
        <v>0</v>
      </c>
      <c r="I348" s="43">
        <v>0</v>
      </c>
      <c r="J348" s="24">
        <v>0</v>
      </c>
      <c r="K348" s="44"/>
      <c r="M348" s="23">
        <v>0</v>
      </c>
      <c r="N348" s="43">
        <v>0</v>
      </c>
      <c r="O348" s="43">
        <v>0</v>
      </c>
      <c r="P348" s="24">
        <v>0</v>
      </c>
    </row>
  </sheetData>
  <mergeCells count="13">
    <mergeCell ref="D345:J345"/>
    <mergeCell ref="Q5:R5"/>
    <mergeCell ref="D205:J205"/>
    <mergeCell ref="D259:J259"/>
    <mergeCell ref="D266:J266"/>
    <mergeCell ref="K266:L266"/>
    <mergeCell ref="M266:O266"/>
    <mergeCell ref="D212:J212"/>
    <mergeCell ref="K212:L212"/>
    <mergeCell ref="M212:O212"/>
    <mergeCell ref="D5:J5"/>
    <mergeCell ref="K5:L5"/>
    <mergeCell ref="M5:O5"/>
  </mergeCells>
  <conditionalFormatting sqref="L340:L343 L296:L335 L268:L291 L242:L257 L214:L237 L35:L203 L7:L30">
    <cfRule type="containsText" dxfId="118" priority="99" operator="containsText" text="g">
      <formula>NOT(ISERROR(SEARCH("g",L7)))</formula>
    </cfRule>
    <cfRule type="containsText" dxfId="117" priority="100" operator="containsText" text="f">
      <formula>NOT(ISERROR(SEARCH("f",L7)))</formula>
    </cfRule>
    <cfRule type="containsText" dxfId="116" priority="101" operator="containsText" text="e">
      <formula>NOT(ISERROR(SEARCH("e",L7)))</formula>
    </cfRule>
    <cfRule type="containsText" dxfId="115" priority="102" operator="containsText" text="d">
      <formula>NOT(ISERROR(SEARCH("d",L7)))</formula>
    </cfRule>
    <cfRule type="containsText" dxfId="114" priority="103" operator="containsText" text="c">
      <formula>NOT(ISERROR(SEARCH("c",L7)))</formula>
    </cfRule>
    <cfRule type="containsText" dxfId="113" priority="104" operator="containsText" text="b">
      <formula>NOT(ISERROR(SEARCH("b",L7)))</formula>
    </cfRule>
    <cfRule type="containsText" dxfId="112" priority="105" operator="containsText" text="a">
      <formula>NOT(ISERROR(SEARCH("a",L7)))</formula>
    </cfRule>
  </conditionalFormatting>
  <conditionalFormatting sqref="L31:L32">
    <cfRule type="containsText" dxfId="111" priority="92" operator="containsText" text="g">
      <formula>NOT(ISERROR(SEARCH("g",L31)))</formula>
    </cfRule>
    <cfRule type="containsText" dxfId="110" priority="93" operator="containsText" text="f">
      <formula>NOT(ISERROR(SEARCH("f",L31)))</formula>
    </cfRule>
    <cfRule type="containsText" dxfId="109" priority="94" operator="containsText" text="e">
      <formula>NOT(ISERROR(SEARCH("e",L31)))</formula>
    </cfRule>
    <cfRule type="containsText" dxfId="108" priority="95" operator="containsText" text="d">
      <formula>NOT(ISERROR(SEARCH("d",L31)))</formula>
    </cfRule>
    <cfRule type="containsText" dxfId="107" priority="96" operator="containsText" text="c">
      <formula>NOT(ISERROR(SEARCH("c",L31)))</formula>
    </cfRule>
    <cfRule type="containsText" dxfId="106" priority="97" operator="containsText" text="b">
      <formula>NOT(ISERROR(SEARCH("b",L31)))</formula>
    </cfRule>
    <cfRule type="containsText" dxfId="105" priority="98" operator="containsText" text="a">
      <formula>NOT(ISERROR(SEARCH("a",L31)))</formula>
    </cfRule>
  </conditionalFormatting>
  <conditionalFormatting sqref="L33:L34">
    <cfRule type="containsText" dxfId="104" priority="85" operator="containsText" text="g">
      <formula>NOT(ISERROR(SEARCH("g",L33)))</formula>
    </cfRule>
    <cfRule type="containsText" dxfId="103" priority="86" operator="containsText" text="f">
      <formula>NOT(ISERROR(SEARCH("f",L33)))</formula>
    </cfRule>
    <cfRule type="containsText" dxfId="102" priority="87" operator="containsText" text="e">
      <formula>NOT(ISERROR(SEARCH("e",L33)))</formula>
    </cfRule>
    <cfRule type="containsText" dxfId="101" priority="88" operator="containsText" text="d">
      <formula>NOT(ISERROR(SEARCH("d",L33)))</formula>
    </cfRule>
    <cfRule type="containsText" dxfId="100" priority="89" operator="containsText" text="c">
      <formula>NOT(ISERROR(SEARCH("c",L33)))</formula>
    </cfRule>
    <cfRule type="containsText" dxfId="99" priority="90" operator="containsText" text="b">
      <formula>NOT(ISERROR(SEARCH("b",L33)))</formula>
    </cfRule>
    <cfRule type="containsText" dxfId="98" priority="91" operator="containsText" text="a">
      <formula>NOT(ISERROR(SEARCH("a",L33)))</formula>
    </cfRule>
  </conditionalFormatting>
  <conditionalFormatting sqref="L238:L239">
    <cfRule type="containsText" dxfId="97" priority="71" operator="containsText" text="g">
      <formula>NOT(ISERROR(SEARCH("g",L238)))</formula>
    </cfRule>
    <cfRule type="containsText" dxfId="96" priority="72" operator="containsText" text="f">
      <formula>NOT(ISERROR(SEARCH("f",L238)))</formula>
    </cfRule>
    <cfRule type="containsText" dxfId="95" priority="73" operator="containsText" text="e">
      <formula>NOT(ISERROR(SEARCH("e",L238)))</formula>
    </cfRule>
    <cfRule type="containsText" dxfId="94" priority="74" operator="containsText" text="d">
      <formula>NOT(ISERROR(SEARCH("d",L238)))</formula>
    </cfRule>
    <cfRule type="containsText" dxfId="93" priority="75" operator="containsText" text="c">
      <formula>NOT(ISERROR(SEARCH("c",L238)))</formula>
    </cfRule>
    <cfRule type="containsText" dxfId="92" priority="76" operator="containsText" text="b">
      <formula>NOT(ISERROR(SEARCH("b",L238)))</formula>
    </cfRule>
    <cfRule type="containsText" dxfId="91" priority="77" operator="containsText" text="a">
      <formula>NOT(ISERROR(SEARCH("a",L238)))</formula>
    </cfRule>
  </conditionalFormatting>
  <conditionalFormatting sqref="L240:L241">
    <cfRule type="containsText" dxfId="90" priority="64" operator="containsText" text="g">
      <formula>NOT(ISERROR(SEARCH("g",L240)))</formula>
    </cfRule>
    <cfRule type="containsText" dxfId="89" priority="65" operator="containsText" text="f">
      <formula>NOT(ISERROR(SEARCH("f",L240)))</formula>
    </cfRule>
    <cfRule type="containsText" dxfId="88" priority="66" operator="containsText" text="e">
      <formula>NOT(ISERROR(SEARCH("e",L240)))</formula>
    </cfRule>
    <cfRule type="containsText" dxfId="87" priority="67" operator="containsText" text="d">
      <formula>NOT(ISERROR(SEARCH("d",L240)))</formula>
    </cfRule>
    <cfRule type="containsText" dxfId="86" priority="68" operator="containsText" text="c">
      <formula>NOT(ISERROR(SEARCH("c",L240)))</formula>
    </cfRule>
    <cfRule type="containsText" dxfId="85" priority="69" operator="containsText" text="b">
      <formula>NOT(ISERROR(SEARCH("b",L240)))</formula>
    </cfRule>
    <cfRule type="containsText" dxfId="84" priority="70" operator="containsText" text="a">
      <formula>NOT(ISERROR(SEARCH("a",L240)))</formula>
    </cfRule>
  </conditionalFormatting>
  <conditionalFormatting sqref="L338:L339">
    <cfRule type="containsText" dxfId="83" priority="1" operator="containsText" text="g">
      <formula>NOT(ISERROR(SEARCH("g",L338)))</formula>
    </cfRule>
    <cfRule type="containsText" dxfId="82" priority="2" operator="containsText" text="f">
      <formula>NOT(ISERROR(SEARCH("f",L338)))</formula>
    </cfRule>
    <cfRule type="containsText" dxfId="81" priority="3" operator="containsText" text="e">
      <formula>NOT(ISERROR(SEARCH("e",L338)))</formula>
    </cfRule>
    <cfRule type="containsText" dxfId="80" priority="4" operator="containsText" text="d">
      <formula>NOT(ISERROR(SEARCH("d",L338)))</formula>
    </cfRule>
    <cfRule type="containsText" dxfId="79" priority="5" operator="containsText" text="c">
      <formula>NOT(ISERROR(SEARCH("c",L338)))</formula>
    </cfRule>
    <cfRule type="containsText" dxfId="78" priority="6" operator="containsText" text="b">
      <formula>NOT(ISERROR(SEARCH("b",L338)))</formula>
    </cfRule>
    <cfRule type="containsText" dxfId="77" priority="7" operator="containsText" text="a">
      <formula>NOT(ISERROR(SEARCH("a",L338)))</formula>
    </cfRule>
  </conditionalFormatting>
  <conditionalFormatting sqref="L292:L293">
    <cfRule type="containsText" dxfId="76" priority="50" operator="containsText" text="g">
      <formula>NOT(ISERROR(SEARCH("g",L292)))</formula>
    </cfRule>
    <cfRule type="containsText" dxfId="75" priority="51" operator="containsText" text="f">
      <formula>NOT(ISERROR(SEARCH("f",L292)))</formula>
    </cfRule>
    <cfRule type="containsText" dxfId="74" priority="52" operator="containsText" text="e">
      <formula>NOT(ISERROR(SEARCH("e",L292)))</formula>
    </cfRule>
    <cfRule type="containsText" dxfId="73" priority="53" operator="containsText" text="d">
      <formula>NOT(ISERROR(SEARCH("d",L292)))</formula>
    </cfRule>
    <cfRule type="containsText" dxfId="72" priority="54" operator="containsText" text="c">
      <formula>NOT(ISERROR(SEARCH("c",L292)))</formula>
    </cfRule>
    <cfRule type="containsText" dxfId="71" priority="55" operator="containsText" text="b">
      <formula>NOT(ISERROR(SEARCH("b",L292)))</formula>
    </cfRule>
    <cfRule type="containsText" dxfId="70" priority="56" operator="containsText" text="a">
      <formula>NOT(ISERROR(SEARCH("a",L292)))</formula>
    </cfRule>
  </conditionalFormatting>
  <conditionalFormatting sqref="L294:L295">
    <cfRule type="containsText" dxfId="69" priority="43" operator="containsText" text="g">
      <formula>NOT(ISERROR(SEARCH("g",L294)))</formula>
    </cfRule>
    <cfRule type="containsText" dxfId="68" priority="44" operator="containsText" text="f">
      <formula>NOT(ISERROR(SEARCH("f",L294)))</formula>
    </cfRule>
    <cfRule type="containsText" dxfId="67" priority="45" operator="containsText" text="e">
      <formula>NOT(ISERROR(SEARCH("e",L294)))</formula>
    </cfRule>
    <cfRule type="containsText" dxfId="66" priority="46" operator="containsText" text="d">
      <formula>NOT(ISERROR(SEARCH("d",L294)))</formula>
    </cfRule>
    <cfRule type="containsText" dxfId="65" priority="47" operator="containsText" text="c">
      <formula>NOT(ISERROR(SEARCH("c",L294)))</formula>
    </cfRule>
    <cfRule type="containsText" dxfId="64" priority="48" operator="containsText" text="b">
      <formula>NOT(ISERROR(SEARCH("b",L294)))</formula>
    </cfRule>
    <cfRule type="containsText" dxfId="63" priority="49" operator="containsText" text="a">
      <formula>NOT(ISERROR(SEARCH("a",L294)))</formula>
    </cfRule>
  </conditionalFormatting>
  <conditionalFormatting sqref="L336:L337">
    <cfRule type="containsText" dxfId="62" priority="8" operator="containsText" text="g">
      <formula>NOT(ISERROR(SEARCH("g",L336)))</formula>
    </cfRule>
    <cfRule type="containsText" dxfId="61" priority="9" operator="containsText" text="f">
      <formula>NOT(ISERROR(SEARCH("f",L336)))</formula>
    </cfRule>
    <cfRule type="containsText" dxfId="60" priority="10" operator="containsText" text="e">
      <formula>NOT(ISERROR(SEARCH("e",L336)))</formula>
    </cfRule>
    <cfRule type="containsText" dxfId="59" priority="11" operator="containsText" text="d">
      <formula>NOT(ISERROR(SEARCH("d",L336)))</formula>
    </cfRule>
    <cfRule type="containsText" dxfId="58" priority="12" operator="containsText" text="c">
      <formula>NOT(ISERROR(SEARCH("c",L336)))</formula>
    </cfRule>
    <cfRule type="containsText" dxfId="57" priority="13" operator="containsText" text="b">
      <formula>NOT(ISERROR(SEARCH("b",L336)))</formula>
    </cfRule>
    <cfRule type="containsText" dxfId="56" priority="14" operator="containsText" text="a">
      <formula>NOT(ISERROR(SEARCH("a",L336)))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121"/>
  <sheetViews>
    <sheetView showZeros="0" workbookViewId="0">
      <selection activeCell="B1" sqref="B1"/>
    </sheetView>
  </sheetViews>
  <sheetFormatPr defaultRowHeight="11.25" x14ac:dyDescent="0.15"/>
  <cols>
    <col min="1" max="1" width="3.140625" style="1" customWidth="1"/>
    <col min="2" max="2" width="50.85546875" style="1" bestFit="1" customWidth="1"/>
    <col min="3" max="3" width="9.140625" style="2"/>
    <col min="4" max="4" width="9.140625" style="1"/>
    <col min="5" max="6" width="9.140625" style="40" customWidth="1"/>
    <col min="7" max="7" width="12.5703125" style="40" customWidth="1"/>
    <col min="8" max="8" width="9.140625" style="40" customWidth="1"/>
    <col min="9" max="9" width="13.5703125" style="40" customWidth="1"/>
    <col min="10" max="13" width="9.140625" style="40" customWidth="1"/>
    <col min="14" max="16384" width="9.140625" style="1"/>
  </cols>
  <sheetData>
    <row r="1" spans="2:15" s="152" customFormat="1" x14ac:dyDescent="0.15">
      <c r="B1" s="153" t="s">
        <v>162</v>
      </c>
      <c r="C1" s="2"/>
      <c r="E1" s="151"/>
      <c r="F1" s="151"/>
      <c r="G1" s="151"/>
      <c r="H1" s="151"/>
      <c r="I1" s="151"/>
      <c r="J1" s="151"/>
      <c r="K1" s="151"/>
      <c r="L1" s="151"/>
      <c r="M1" s="151"/>
    </row>
    <row r="2" spans="2:15" s="152" customFormat="1" ht="12" x14ac:dyDescent="0.15">
      <c r="B2" s="154" t="s">
        <v>152</v>
      </c>
      <c r="C2" s="2"/>
      <c r="E2" s="151"/>
      <c r="F2" s="151"/>
      <c r="G2" s="151"/>
      <c r="H2" s="151"/>
      <c r="I2" s="151"/>
      <c r="J2" s="151"/>
      <c r="K2" s="151"/>
      <c r="L2" s="151"/>
      <c r="M2" s="151"/>
    </row>
    <row r="3" spans="2:15" ht="12" thickBot="1" x14ac:dyDescent="0.2"/>
    <row r="4" spans="2:15" x14ac:dyDescent="0.15">
      <c r="B4" s="3"/>
      <c r="C4" s="174" t="s">
        <v>0</v>
      </c>
      <c r="D4" s="176"/>
      <c r="F4" s="209"/>
      <c r="G4" s="209"/>
      <c r="H4" s="209"/>
      <c r="I4" s="209"/>
      <c r="J4" s="209"/>
      <c r="K4" s="209"/>
      <c r="L4" s="209"/>
      <c r="M4" s="209"/>
    </row>
    <row r="5" spans="2:15" ht="12" thickBot="1" x14ac:dyDescent="0.2">
      <c r="B5" s="4" t="s">
        <v>8</v>
      </c>
      <c r="C5" s="5" t="s">
        <v>9</v>
      </c>
      <c r="D5" s="6" t="s">
        <v>10</v>
      </c>
    </row>
    <row r="6" spans="2:15" x14ac:dyDescent="0.15">
      <c r="B6" s="8" t="s">
        <v>11</v>
      </c>
      <c r="C6" s="9">
        <v>1.32</v>
      </c>
      <c r="D6" s="10" t="s">
        <v>12</v>
      </c>
      <c r="E6" s="44"/>
      <c r="F6" s="44"/>
      <c r="G6" s="174" t="s">
        <v>41</v>
      </c>
      <c r="H6" s="175"/>
      <c r="I6" s="176"/>
      <c r="J6" s="44"/>
      <c r="K6" s="44"/>
      <c r="L6" s="44"/>
      <c r="M6" s="44"/>
      <c r="N6" s="12"/>
      <c r="O6" s="13"/>
    </row>
    <row r="7" spans="2:15" x14ac:dyDescent="0.15">
      <c r="B7" s="14" t="s">
        <v>13</v>
      </c>
      <c r="C7" s="15">
        <v>1.42</v>
      </c>
      <c r="D7" s="16" t="s">
        <v>14</v>
      </c>
      <c r="E7" s="44"/>
      <c r="F7" s="44"/>
      <c r="G7" s="210" t="s">
        <v>42</v>
      </c>
      <c r="H7" s="211"/>
      <c r="I7" s="212"/>
      <c r="J7" s="44"/>
      <c r="K7" s="44"/>
      <c r="L7" s="44"/>
      <c r="M7" s="44"/>
      <c r="N7" s="12"/>
    </row>
    <row r="8" spans="2:15" x14ac:dyDescent="0.15">
      <c r="B8" s="14" t="s">
        <v>15</v>
      </c>
      <c r="C8" s="15">
        <v>1.39</v>
      </c>
      <c r="D8" s="16" t="s">
        <v>12</v>
      </c>
      <c r="E8" s="44"/>
      <c r="F8" s="44"/>
      <c r="G8" s="7" t="s">
        <v>43</v>
      </c>
      <c r="H8" s="12" t="s">
        <v>44</v>
      </c>
      <c r="I8" s="32" t="s">
        <v>45</v>
      </c>
      <c r="J8" s="44"/>
      <c r="K8" s="44"/>
      <c r="L8" s="44"/>
      <c r="M8" s="44"/>
      <c r="N8" s="12"/>
    </row>
    <row r="9" spans="2:15" x14ac:dyDescent="0.15">
      <c r="B9" s="14" t="s">
        <v>16</v>
      </c>
      <c r="C9" s="15">
        <v>1.44</v>
      </c>
      <c r="D9" s="19" t="s">
        <v>14</v>
      </c>
      <c r="E9" s="44"/>
      <c r="F9" s="44"/>
      <c r="G9" s="33" t="s">
        <v>46</v>
      </c>
      <c r="H9" s="12"/>
      <c r="I9" s="19">
        <v>0.6</v>
      </c>
      <c r="J9" s="44"/>
      <c r="K9" s="44"/>
      <c r="L9" s="44"/>
      <c r="M9" s="44"/>
      <c r="N9" s="12"/>
    </row>
    <row r="10" spans="2:15" x14ac:dyDescent="0.15">
      <c r="B10" s="14" t="s">
        <v>17</v>
      </c>
      <c r="C10" s="15">
        <v>1.42</v>
      </c>
      <c r="D10" s="19" t="s">
        <v>14</v>
      </c>
      <c r="E10" s="44"/>
      <c r="F10" s="44"/>
      <c r="G10" s="33" t="s">
        <v>47</v>
      </c>
      <c r="H10" s="12">
        <v>0.61</v>
      </c>
      <c r="I10" s="19">
        <v>0.8</v>
      </c>
      <c r="J10" s="44"/>
      <c r="K10" s="44"/>
      <c r="L10" s="44"/>
      <c r="M10" s="44"/>
      <c r="N10" s="12"/>
    </row>
    <row r="11" spans="2:15" x14ac:dyDescent="0.15">
      <c r="B11" s="14" t="s">
        <v>18</v>
      </c>
      <c r="C11" s="15">
        <v>1.44</v>
      </c>
      <c r="D11" s="19" t="s">
        <v>14</v>
      </c>
      <c r="E11" s="44"/>
      <c r="F11" s="44"/>
      <c r="G11" s="33" t="s">
        <v>48</v>
      </c>
      <c r="H11" s="12">
        <v>0.81</v>
      </c>
      <c r="I11" s="19">
        <v>1.2</v>
      </c>
      <c r="J11" s="44"/>
      <c r="K11" s="44"/>
      <c r="L11" s="44"/>
      <c r="M11" s="44"/>
      <c r="N11" s="12"/>
    </row>
    <row r="12" spans="2:15" x14ac:dyDescent="0.15">
      <c r="B12" s="14" t="s">
        <v>19</v>
      </c>
      <c r="C12" s="15">
        <v>1.42</v>
      </c>
      <c r="D12" s="19" t="s">
        <v>14</v>
      </c>
      <c r="E12" s="44"/>
      <c r="F12" s="44"/>
      <c r="G12" s="34" t="s">
        <v>12</v>
      </c>
      <c r="H12" s="12">
        <v>1.21</v>
      </c>
      <c r="I12" s="19">
        <v>1.4</v>
      </c>
      <c r="J12" s="44"/>
      <c r="K12" s="44"/>
      <c r="L12" s="44"/>
      <c r="M12" s="44"/>
      <c r="N12" s="12"/>
    </row>
    <row r="13" spans="2:15" x14ac:dyDescent="0.15">
      <c r="B13" s="14" t="s">
        <v>20</v>
      </c>
      <c r="C13" s="15">
        <v>1.43</v>
      </c>
      <c r="D13" s="19" t="s">
        <v>14</v>
      </c>
      <c r="E13" s="44"/>
      <c r="F13" s="44"/>
      <c r="G13" s="35" t="s">
        <v>14</v>
      </c>
      <c r="H13" s="12">
        <v>1.41</v>
      </c>
      <c r="I13" s="19">
        <v>1.8</v>
      </c>
      <c r="J13" s="44"/>
      <c r="K13" s="44"/>
      <c r="L13" s="44"/>
      <c r="M13" s="44"/>
      <c r="N13" s="12"/>
    </row>
    <row r="14" spans="2:15" x14ac:dyDescent="0.15">
      <c r="B14" s="14" t="s">
        <v>21</v>
      </c>
      <c r="C14" s="15">
        <v>1.41</v>
      </c>
      <c r="D14" s="19" t="s">
        <v>14</v>
      </c>
      <c r="E14" s="44"/>
      <c r="F14" s="44"/>
      <c r="G14" s="36" t="s">
        <v>49</v>
      </c>
      <c r="H14" s="12">
        <v>1.81</v>
      </c>
      <c r="I14" s="19">
        <v>2.1</v>
      </c>
      <c r="J14" s="44"/>
      <c r="K14" s="44"/>
      <c r="L14" s="44"/>
      <c r="M14" s="44"/>
      <c r="N14" s="12"/>
    </row>
    <row r="15" spans="2:15" x14ac:dyDescent="0.15">
      <c r="B15" s="14" t="s">
        <v>22</v>
      </c>
      <c r="C15" s="15">
        <v>1.39</v>
      </c>
      <c r="D15" s="19" t="s">
        <v>12</v>
      </c>
      <c r="E15" s="44"/>
      <c r="F15" s="44"/>
      <c r="G15" s="37" t="s">
        <v>50</v>
      </c>
      <c r="H15" s="12">
        <v>2.11</v>
      </c>
      <c r="I15" s="19">
        <v>2.4</v>
      </c>
      <c r="J15" s="44"/>
      <c r="K15" s="44"/>
      <c r="L15" s="44"/>
      <c r="M15" s="44"/>
      <c r="N15" s="12"/>
    </row>
    <row r="16" spans="2:15" x14ac:dyDescent="0.15">
      <c r="B16" s="14" t="s">
        <v>23</v>
      </c>
      <c r="C16" s="15">
        <v>1.42</v>
      </c>
      <c r="D16" s="19" t="s">
        <v>14</v>
      </c>
      <c r="E16" s="44"/>
      <c r="F16" s="44"/>
      <c r="G16" s="38" t="s">
        <v>51</v>
      </c>
      <c r="H16" s="12">
        <v>2.41</v>
      </c>
      <c r="I16" s="19">
        <v>2.7</v>
      </c>
      <c r="J16" s="44"/>
      <c r="K16" s="44"/>
      <c r="L16" s="44"/>
      <c r="M16" s="44"/>
      <c r="N16" s="12"/>
    </row>
    <row r="17" spans="2:14" ht="10.5" customHeight="1" thickBot="1" x14ac:dyDescent="0.2">
      <c r="B17" s="14" t="s">
        <v>24</v>
      </c>
      <c r="C17" s="15">
        <v>1.42</v>
      </c>
      <c r="D17" s="19" t="s">
        <v>14</v>
      </c>
      <c r="E17" s="44"/>
      <c r="F17" s="44"/>
      <c r="G17" s="39" t="s">
        <v>52</v>
      </c>
      <c r="H17" s="25">
        <v>2.71</v>
      </c>
      <c r="I17" s="22"/>
      <c r="J17" s="44"/>
      <c r="K17" s="44"/>
      <c r="L17" s="44"/>
      <c r="M17" s="44"/>
      <c r="N17" s="12"/>
    </row>
    <row r="18" spans="2:14" ht="10.5" customHeight="1" x14ac:dyDescent="0.15">
      <c r="B18" s="14" t="s">
        <v>25</v>
      </c>
      <c r="C18" s="15">
        <v>1.42</v>
      </c>
      <c r="D18" s="19" t="s">
        <v>14</v>
      </c>
      <c r="E18" s="44"/>
      <c r="F18" s="44"/>
      <c r="G18" s="44"/>
      <c r="H18" s="44"/>
      <c r="I18" s="44"/>
      <c r="J18" s="44"/>
      <c r="K18" s="44"/>
      <c r="L18" s="44"/>
      <c r="M18" s="44"/>
      <c r="N18" s="12"/>
    </row>
    <row r="19" spans="2:14" ht="10.5" customHeight="1" x14ac:dyDescent="0.15">
      <c r="B19" s="14" t="s">
        <v>26</v>
      </c>
      <c r="C19" s="15">
        <v>1.43</v>
      </c>
      <c r="D19" s="19" t="s">
        <v>14</v>
      </c>
      <c r="E19" s="44"/>
      <c r="F19" s="44"/>
      <c r="G19" s="44"/>
      <c r="H19" s="44"/>
      <c r="I19" s="44"/>
      <c r="J19" s="44"/>
      <c r="K19" s="44"/>
      <c r="L19" s="44"/>
      <c r="M19" s="44"/>
      <c r="N19" s="12"/>
    </row>
    <row r="20" spans="2:14" ht="10.5" customHeight="1" x14ac:dyDescent="0.15">
      <c r="B20" s="14" t="s">
        <v>27</v>
      </c>
      <c r="C20" s="15">
        <v>1.41</v>
      </c>
      <c r="D20" s="19" t="s">
        <v>14</v>
      </c>
      <c r="E20" s="44"/>
      <c r="F20" s="44"/>
      <c r="G20" s="44"/>
      <c r="H20" s="44"/>
      <c r="I20" s="44"/>
      <c r="J20" s="44"/>
      <c r="K20" s="44"/>
      <c r="L20" s="44"/>
      <c r="M20" s="44"/>
      <c r="N20" s="12"/>
    </row>
    <row r="21" spans="2:14" ht="10.5" customHeight="1" x14ac:dyDescent="0.15">
      <c r="B21" s="14" t="s">
        <v>28</v>
      </c>
      <c r="C21" s="15">
        <v>1.39</v>
      </c>
      <c r="D21" s="19" t="s">
        <v>12</v>
      </c>
      <c r="E21" s="44"/>
      <c r="F21" s="44"/>
      <c r="G21" s="44"/>
      <c r="H21" s="44"/>
      <c r="I21" s="44"/>
      <c r="J21" s="44"/>
      <c r="K21" s="44"/>
      <c r="L21" s="44"/>
      <c r="M21" s="44"/>
      <c r="N21" s="12"/>
    </row>
    <row r="22" spans="2:14" ht="10.5" customHeight="1" x14ac:dyDescent="0.15">
      <c r="B22" s="14" t="s">
        <v>29</v>
      </c>
      <c r="C22" s="15">
        <v>1.42</v>
      </c>
      <c r="D22" s="19" t="s">
        <v>14</v>
      </c>
      <c r="E22" s="44"/>
      <c r="F22" s="44"/>
      <c r="G22" s="44"/>
      <c r="H22" s="44"/>
      <c r="I22" s="44"/>
      <c r="J22" s="44"/>
      <c r="K22" s="44"/>
      <c r="L22" s="44"/>
      <c r="M22" s="44"/>
      <c r="N22" s="12"/>
    </row>
    <row r="23" spans="2:14" ht="10.5" customHeight="1" x14ac:dyDescent="0.15">
      <c r="B23" s="14" t="s">
        <v>30</v>
      </c>
      <c r="C23" s="15">
        <v>1.42</v>
      </c>
      <c r="D23" s="19" t="s">
        <v>14</v>
      </c>
      <c r="E23" s="44"/>
      <c r="F23" s="44"/>
      <c r="G23" s="44"/>
      <c r="H23" s="44"/>
      <c r="I23" s="44"/>
      <c r="J23" s="44"/>
      <c r="K23" s="44"/>
      <c r="L23" s="44"/>
      <c r="M23" s="44"/>
      <c r="N23" s="12"/>
    </row>
    <row r="24" spans="2:14" ht="10.5" customHeight="1" x14ac:dyDescent="0.15">
      <c r="B24" s="14" t="s">
        <v>31</v>
      </c>
      <c r="C24" s="15">
        <v>1.44</v>
      </c>
      <c r="D24" s="19" t="s">
        <v>14</v>
      </c>
      <c r="E24" s="44"/>
      <c r="F24" s="44"/>
      <c r="G24" s="44"/>
      <c r="H24" s="44"/>
      <c r="I24" s="44"/>
      <c r="J24" s="44"/>
      <c r="K24" s="44"/>
      <c r="L24" s="44"/>
      <c r="M24" s="44"/>
      <c r="N24" s="12"/>
    </row>
    <row r="25" spans="2:14" ht="10.5" customHeight="1" x14ac:dyDescent="0.15">
      <c r="B25" s="14" t="s">
        <v>32</v>
      </c>
      <c r="C25" s="15">
        <v>1.42</v>
      </c>
      <c r="D25" s="19" t="s">
        <v>14</v>
      </c>
      <c r="E25" s="44"/>
      <c r="F25" s="44"/>
      <c r="G25" s="44"/>
      <c r="H25" s="44"/>
      <c r="I25" s="44"/>
      <c r="J25" s="44"/>
      <c r="K25" s="44"/>
      <c r="L25" s="44"/>
      <c r="M25" s="44"/>
      <c r="N25" s="12"/>
    </row>
    <row r="26" spans="2:14" ht="10.5" customHeight="1" x14ac:dyDescent="0.15">
      <c r="B26" s="14" t="s">
        <v>33</v>
      </c>
      <c r="C26" s="15">
        <v>1.43</v>
      </c>
      <c r="D26" s="19" t="s">
        <v>14</v>
      </c>
      <c r="E26" s="44"/>
      <c r="F26" s="44"/>
      <c r="G26" s="44"/>
      <c r="H26" s="44"/>
      <c r="I26" s="44"/>
      <c r="J26" s="44"/>
      <c r="K26" s="44"/>
      <c r="L26" s="44"/>
      <c r="M26" s="44"/>
      <c r="N26" s="12"/>
    </row>
    <row r="27" spans="2:14" ht="10.5" customHeight="1" x14ac:dyDescent="0.15">
      <c r="B27" s="14" t="s">
        <v>34</v>
      </c>
      <c r="C27" s="15">
        <v>1.41</v>
      </c>
      <c r="D27" s="19" t="s">
        <v>14</v>
      </c>
      <c r="E27" s="44"/>
      <c r="F27" s="44"/>
      <c r="G27" s="44"/>
      <c r="H27" s="44"/>
      <c r="I27" s="44"/>
      <c r="J27" s="44"/>
      <c r="K27" s="44"/>
      <c r="L27" s="44"/>
      <c r="M27" s="44"/>
      <c r="N27" s="12"/>
    </row>
    <row r="28" spans="2:14" ht="10.5" customHeight="1" x14ac:dyDescent="0.15">
      <c r="B28" s="14" t="s">
        <v>35</v>
      </c>
      <c r="C28" s="15">
        <v>1.39</v>
      </c>
      <c r="D28" s="19" t="s">
        <v>12</v>
      </c>
      <c r="E28" s="44"/>
      <c r="F28" s="44"/>
      <c r="G28" s="44"/>
      <c r="H28" s="44"/>
      <c r="I28" s="44"/>
      <c r="J28" s="44"/>
      <c r="K28" s="44"/>
      <c r="L28" s="44"/>
      <c r="M28" s="44"/>
      <c r="N28" s="12"/>
    </row>
    <row r="29" spans="2:14" ht="10.5" customHeight="1" x14ac:dyDescent="0.15">
      <c r="B29" s="14" t="s">
        <v>36</v>
      </c>
      <c r="C29" s="15">
        <v>1.42</v>
      </c>
      <c r="D29" s="19" t="s">
        <v>14</v>
      </c>
      <c r="E29" s="44"/>
      <c r="F29" s="44"/>
      <c r="G29" s="44"/>
      <c r="H29" s="44"/>
      <c r="I29" s="44"/>
      <c r="J29" s="44"/>
      <c r="K29" s="44"/>
      <c r="L29" s="44"/>
      <c r="M29" s="44"/>
      <c r="N29" s="12"/>
    </row>
    <row r="30" spans="2:14" x14ac:dyDescent="0.15">
      <c r="B30" s="14" t="s">
        <v>37</v>
      </c>
      <c r="C30" s="15">
        <v>1.29</v>
      </c>
      <c r="D30" s="19" t="s">
        <v>12</v>
      </c>
      <c r="E30" s="44"/>
      <c r="F30" s="44"/>
      <c r="G30" s="44"/>
      <c r="H30" s="44"/>
      <c r="I30" s="44"/>
      <c r="J30" s="44"/>
      <c r="K30" s="44"/>
      <c r="L30" s="44"/>
      <c r="M30" s="44"/>
      <c r="N30" s="12"/>
    </row>
    <row r="31" spans="2:14" x14ac:dyDescent="0.15">
      <c r="B31" s="14" t="s">
        <v>38</v>
      </c>
      <c r="C31" s="15">
        <v>1.44</v>
      </c>
      <c r="D31" s="19" t="s">
        <v>14</v>
      </c>
      <c r="E31" s="44"/>
      <c r="F31" s="44"/>
      <c r="G31" s="44"/>
      <c r="H31" s="44"/>
      <c r="I31" s="44"/>
      <c r="J31" s="44"/>
      <c r="K31" s="44"/>
      <c r="L31" s="44"/>
      <c r="M31" s="44"/>
      <c r="N31" s="12"/>
    </row>
    <row r="32" spans="2:14" x14ac:dyDescent="0.15">
      <c r="B32" s="14" t="s">
        <v>39</v>
      </c>
      <c r="C32" s="15">
        <v>1.43</v>
      </c>
      <c r="D32" s="19" t="s">
        <v>14</v>
      </c>
      <c r="E32" s="44"/>
      <c r="F32" s="44"/>
      <c r="G32" s="44"/>
      <c r="H32" s="44"/>
      <c r="I32" s="44"/>
      <c r="J32" s="44"/>
      <c r="K32" s="44"/>
      <c r="L32" s="44"/>
      <c r="M32" s="44"/>
      <c r="N32" s="12"/>
    </row>
    <row r="33" spans="2:14" hidden="1" x14ac:dyDescent="0.15">
      <c r="B33" s="14"/>
      <c r="C33" s="15">
        <f>AVERAGE(C6:C32)</f>
        <v>1.4103703703703703</v>
      </c>
      <c r="D33" s="19"/>
      <c r="E33" s="44"/>
      <c r="F33" s="44"/>
      <c r="G33" s="44"/>
      <c r="H33" s="44"/>
      <c r="I33" s="44"/>
      <c r="J33" s="44"/>
      <c r="K33" s="44"/>
      <c r="L33" s="44"/>
      <c r="M33" s="44"/>
      <c r="N33" s="12"/>
    </row>
    <row r="34" spans="2:14" hidden="1" x14ac:dyDescent="0.15">
      <c r="B34" s="14"/>
      <c r="C34" s="15">
        <f>AVERAGE(C6:C32)</f>
        <v>1.4103703703703703</v>
      </c>
      <c r="D34" s="19"/>
      <c r="E34" s="44"/>
      <c r="F34" s="44"/>
      <c r="G34" s="44"/>
      <c r="H34" s="44"/>
      <c r="I34" s="44"/>
      <c r="J34" s="44"/>
      <c r="K34" s="44"/>
      <c r="L34" s="44"/>
      <c r="M34" s="44"/>
      <c r="N34" s="12"/>
    </row>
    <row r="35" spans="2:14" hidden="1" x14ac:dyDescent="0.15">
      <c r="B35" s="14"/>
      <c r="C35" s="15"/>
      <c r="D35" s="19"/>
      <c r="E35" s="44"/>
      <c r="F35" s="44"/>
      <c r="G35" s="44"/>
      <c r="H35" s="44"/>
      <c r="I35" s="44"/>
      <c r="J35" s="44"/>
      <c r="K35" s="44"/>
      <c r="L35" s="44"/>
      <c r="M35" s="44"/>
      <c r="N35" s="12"/>
    </row>
    <row r="36" spans="2:14" hidden="1" x14ac:dyDescent="0.15">
      <c r="B36" s="14"/>
      <c r="C36" s="15"/>
      <c r="D36" s="19"/>
      <c r="E36" s="44"/>
      <c r="F36" s="44"/>
      <c r="G36" s="44"/>
      <c r="H36" s="44"/>
      <c r="I36" s="44"/>
      <c r="J36" s="44"/>
      <c r="K36" s="44"/>
      <c r="L36" s="44"/>
      <c r="M36" s="44"/>
      <c r="N36" s="12"/>
    </row>
    <row r="37" spans="2:14" hidden="1" x14ac:dyDescent="0.15">
      <c r="B37" s="14"/>
      <c r="C37" s="15"/>
      <c r="D37" s="19"/>
      <c r="E37" s="44"/>
      <c r="F37" s="44"/>
      <c r="G37" s="44"/>
      <c r="H37" s="44"/>
      <c r="I37" s="44"/>
      <c r="J37" s="44"/>
      <c r="K37" s="44"/>
      <c r="L37" s="44"/>
      <c r="M37" s="44"/>
      <c r="N37" s="12"/>
    </row>
    <row r="38" spans="2:14" hidden="1" x14ac:dyDescent="0.15">
      <c r="B38" s="14"/>
      <c r="C38" s="15"/>
      <c r="D38" s="19"/>
      <c r="E38" s="44"/>
      <c r="F38" s="44"/>
      <c r="G38" s="44"/>
      <c r="H38" s="44"/>
      <c r="I38" s="44"/>
      <c r="J38" s="44"/>
      <c r="K38" s="44"/>
      <c r="L38" s="44"/>
      <c r="M38" s="44"/>
      <c r="N38" s="12"/>
    </row>
    <row r="39" spans="2:14" hidden="1" x14ac:dyDescent="0.15">
      <c r="B39" s="14"/>
      <c r="C39" s="15"/>
      <c r="D39" s="19"/>
      <c r="E39" s="44"/>
      <c r="F39" s="44"/>
      <c r="G39" s="44"/>
      <c r="H39" s="44"/>
      <c r="I39" s="44"/>
      <c r="J39" s="44"/>
      <c r="K39" s="44"/>
      <c r="L39" s="44"/>
      <c r="M39" s="44"/>
      <c r="N39" s="12"/>
    </row>
    <row r="40" spans="2:14" hidden="1" x14ac:dyDescent="0.15">
      <c r="B40" s="14"/>
      <c r="C40" s="15"/>
      <c r="D40" s="19"/>
      <c r="E40" s="44"/>
      <c r="F40" s="44"/>
      <c r="G40" s="44"/>
      <c r="H40" s="44"/>
      <c r="I40" s="44"/>
      <c r="J40" s="44"/>
      <c r="K40" s="44"/>
      <c r="L40" s="44"/>
      <c r="M40" s="44"/>
      <c r="N40" s="12"/>
    </row>
    <row r="41" spans="2:14" hidden="1" x14ac:dyDescent="0.15">
      <c r="B41" s="14"/>
      <c r="C41" s="15"/>
      <c r="D41" s="19"/>
      <c r="E41" s="44"/>
      <c r="F41" s="44"/>
      <c r="G41" s="44"/>
      <c r="H41" s="44"/>
      <c r="I41" s="44"/>
      <c r="J41" s="44"/>
      <c r="K41" s="44"/>
      <c r="L41" s="44"/>
      <c r="M41" s="44"/>
      <c r="N41" s="12"/>
    </row>
    <row r="42" spans="2:14" hidden="1" x14ac:dyDescent="0.15">
      <c r="B42" s="14"/>
      <c r="C42" s="15"/>
      <c r="D42" s="19"/>
      <c r="E42" s="44"/>
      <c r="F42" s="44"/>
      <c r="G42" s="44"/>
      <c r="H42" s="44"/>
      <c r="I42" s="44"/>
      <c r="J42" s="44"/>
      <c r="K42" s="44"/>
      <c r="L42" s="44"/>
      <c r="M42" s="44"/>
      <c r="N42" s="12"/>
    </row>
    <row r="43" spans="2:14" hidden="1" x14ac:dyDescent="0.15">
      <c r="B43" s="14"/>
      <c r="C43" s="15"/>
      <c r="D43" s="19"/>
      <c r="E43" s="44"/>
      <c r="F43" s="44"/>
      <c r="G43" s="44"/>
      <c r="H43" s="44"/>
      <c r="I43" s="44"/>
      <c r="J43" s="44"/>
      <c r="K43" s="44"/>
      <c r="L43" s="44"/>
      <c r="M43" s="44"/>
      <c r="N43" s="12"/>
    </row>
    <row r="44" spans="2:14" hidden="1" x14ac:dyDescent="0.15">
      <c r="B44" s="14"/>
      <c r="C44" s="15"/>
      <c r="D44" s="19"/>
      <c r="E44" s="44"/>
      <c r="F44" s="44"/>
      <c r="G44" s="44"/>
      <c r="H44" s="44"/>
      <c r="I44" s="44"/>
      <c r="J44" s="44"/>
      <c r="K44" s="44"/>
      <c r="L44" s="44"/>
      <c r="M44" s="44"/>
      <c r="N44" s="12"/>
    </row>
    <row r="45" spans="2:14" ht="12" hidden="1" thickBot="1" x14ac:dyDescent="0.2">
      <c r="B45" s="20"/>
      <c r="C45" s="21"/>
      <c r="D45" s="22"/>
      <c r="E45" s="44"/>
      <c r="F45" s="44"/>
      <c r="G45" s="44"/>
      <c r="H45" s="44"/>
      <c r="I45" s="44"/>
      <c r="J45" s="44"/>
      <c r="K45" s="44"/>
      <c r="L45" s="44"/>
      <c r="M45" s="44"/>
      <c r="N45" s="12"/>
    </row>
    <row r="46" spans="2:14" ht="12" thickBot="1" x14ac:dyDescent="0.2">
      <c r="B46" s="26"/>
      <c r="D46" s="27"/>
      <c r="E46" s="45"/>
      <c r="F46" s="44"/>
      <c r="G46" s="44"/>
      <c r="H46" s="44"/>
      <c r="I46" s="44"/>
      <c r="J46" s="44"/>
      <c r="K46" s="44"/>
      <c r="L46" s="44"/>
      <c r="M46" s="44"/>
      <c r="N46" s="44"/>
    </row>
    <row r="47" spans="2:14" s="2" customFormat="1" ht="15.75" customHeight="1" thickBot="1" x14ac:dyDescent="0.2">
      <c r="B47" s="29" t="s">
        <v>40</v>
      </c>
      <c r="C47" s="30">
        <f>AVERAGE(C6:C45)</f>
        <v>1.4103703703703705</v>
      </c>
      <c r="D47" s="31" t="s">
        <v>14</v>
      </c>
      <c r="E47" s="44"/>
      <c r="F47" s="45"/>
      <c r="G47" s="44"/>
      <c r="H47" s="45"/>
      <c r="I47" s="44"/>
      <c r="J47" s="45"/>
      <c r="K47" s="44"/>
      <c r="L47" s="45"/>
      <c r="M47" s="44"/>
      <c r="N47" s="45"/>
    </row>
    <row r="49" spans="2:4" x14ac:dyDescent="0.15">
      <c r="C49" s="1"/>
    </row>
    <row r="50" spans="2:4" ht="12" thickBot="1" x14ac:dyDescent="0.2">
      <c r="C50" s="1"/>
    </row>
    <row r="51" spans="2:4" x14ac:dyDescent="0.15">
      <c r="B51" s="3"/>
      <c r="C51" s="174" t="s">
        <v>0</v>
      </c>
      <c r="D51" s="176"/>
    </row>
    <row r="52" spans="2:4" ht="12" thickBot="1" x14ac:dyDescent="0.2">
      <c r="B52" s="4" t="s">
        <v>8</v>
      </c>
      <c r="C52" s="5" t="s">
        <v>9</v>
      </c>
      <c r="D52" s="6" t="s">
        <v>10</v>
      </c>
    </row>
    <row r="53" spans="2:4" x14ac:dyDescent="0.15">
      <c r="B53" s="8" t="s">
        <v>90</v>
      </c>
      <c r="C53" s="9">
        <v>1.5</v>
      </c>
      <c r="D53" s="10" t="s">
        <v>14</v>
      </c>
    </row>
    <row r="54" spans="2:4" x14ac:dyDescent="0.15">
      <c r="B54" s="14" t="s">
        <v>91</v>
      </c>
      <c r="C54" s="15">
        <v>1.51</v>
      </c>
      <c r="D54" s="16" t="s">
        <v>14</v>
      </c>
    </row>
    <row r="55" spans="2:4" x14ac:dyDescent="0.15">
      <c r="B55" s="14" t="s">
        <v>92</v>
      </c>
      <c r="C55" s="15">
        <v>1.48</v>
      </c>
      <c r="D55" s="16" t="s">
        <v>14</v>
      </c>
    </row>
    <row r="56" spans="2:4" x14ac:dyDescent="0.15">
      <c r="B56" s="14" t="s">
        <v>93</v>
      </c>
      <c r="C56" s="15">
        <v>1.32</v>
      </c>
      <c r="D56" s="19" t="s">
        <v>12</v>
      </c>
    </row>
    <row r="57" spans="2:4" x14ac:dyDescent="0.15">
      <c r="B57" s="14" t="s">
        <v>94</v>
      </c>
      <c r="C57" s="15">
        <v>1.35</v>
      </c>
      <c r="D57" s="19" t="s">
        <v>12</v>
      </c>
    </row>
    <row r="58" spans="2:4" x14ac:dyDescent="0.15">
      <c r="B58" s="14" t="s">
        <v>95</v>
      </c>
      <c r="C58" s="15">
        <v>1.35</v>
      </c>
      <c r="D58" s="19" t="s">
        <v>12</v>
      </c>
    </row>
    <row r="59" spans="2:4" x14ac:dyDescent="0.15">
      <c r="B59" s="14" t="s">
        <v>96</v>
      </c>
      <c r="C59" s="15">
        <v>1.46</v>
      </c>
      <c r="D59" s="19" t="s">
        <v>14</v>
      </c>
    </row>
    <row r="60" spans="2:4" x14ac:dyDescent="0.15">
      <c r="B60" s="14" t="s">
        <v>97</v>
      </c>
      <c r="C60" s="15">
        <v>1.31</v>
      </c>
      <c r="D60" s="19" t="s">
        <v>12</v>
      </c>
    </row>
    <row r="61" spans="2:4" x14ac:dyDescent="0.15">
      <c r="B61" s="14" t="s">
        <v>98</v>
      </c>
      <c r="C61" s="15">
        <v>1.36</v>
      </c>
      <c r="D61" s="19" t="s">
        <v>12</v>
      </c>
    </row>
    <row r="62" spans="2:4" x14ac:dyDescent="0.15">
      <c r="B62" s="14" t="s">
        <v>99</v>
      </c>
      <c r="C62" s="15">
        <v>1.35</v>
      </c>
      <c r="D62" s="19" t="s">
        <v>12</v>
      </c>
    </row>
    <row r="63" spans="2:4" x14ac:dyDescent="0.15">
      <c r="B63" s="14" t="s">
        <v>100</v>
      </c>
      <c r="C63" s="15">
        <v>1.46</v>
      </c>
      <c r="D63" s="19" t="s">
        <v>14</v>
      </c>
    </row>
    <row r="64" spans="2:4" x14ac:dyDescent="0.15">
      <c r="B64" s="14" t="s">
        <v>101</v>
      </c>
      <c r="C64" s="15">
        <v>1.32</v>
      </c>
      <c r="D64" s="19" t="s">
        <v>12</v>
      </c>
    </row>
    <row r="65" spans="1:4" x14ac:dyDescent="0.15">
      <c r="B65" s="14" t="s">
        <v>102</v>
      </c>
      <c r="C65" s="15">
        <v>1.39</v>
      </c>
      <c r="D65" s="19" t="s">
        <v>12</v>
      </c>
    </row>
    <row r="66" spans="1:4" x14ac:dyDescent="0.15">
      <c r="B66" s="14" t="s">
        <v>103</v>
      </c>
      <c r="C66" s="15">
        <v>1.46</v>
      </c>
      <c r="D66" s="19" t="s">
        <v>14</v>
      </c>
    </row>
    <row r="67" spans="1:4" x14ac:dyDescent="0.15">
      <c r="B67" s="14" t="s">
        <v>104</v>
      </c>
      <c r="C67" s="15">
        <v>1.32</v>
      </c>
      <c r="D67" s="19" t="s">
        <v>12</v>
      </c>
    </row>
    <row r="68" spans="1:4" x14ac:dyDescent="0.15">
      <c r="B68" s="14" t="s">
        <v>105</v>
      </c>
      <c r="C68" s="15">
        <v>1.39</v>
      </c>
      <c r="D68" s="19" t="s">
        <v>12</v>
      </c>
    </row>
    <row r="69" spans="1:4" x14ac:dyDescent="0.15">
      <c r="B69" s="14" t="s">
        <v>106</v>
      </c>
      <c r="C69" s="15">
        <v>1.39</v>
      </c>
      <c r="D69" s="19" t="s">
        <v>12</v>
      </c>
    </row>
    <row r="70" spans="1:4" x14ac:dyDescent="0.15">
      <c r="B70" s="14" t="s">
        <v>107</v>
      </c>
      <c r="C70" s="15">
        <v>1.46</v>
      </c>
      <c r="D70" s="19" t="s">
        <v>14</v>
      </c>
    </row>
    <row r="71" spans="1:4" x14ac:dyDescent="0.15">
      <c r="B71" s="14" t="s">
        <v>108</v>
      </c>
      <c r="C71" s="15">
        <v>1.43</v>
      </c>
      <c r="D71" s="19" t="s">
        <v>14</v>
      </c>
    </row>
    <row r="72" spans="1:4" x14ac:dyDescent="0.15">
      <c r="B72" s="14" t="s">
        <v>109</v>
      </c>
      <c r="C72" s="15">
        <v>1.51</v>
      </c>
      <c r="D72" s="19" t="s">
        <v>14</v>
      </c>
    </row>
    <row r="73" spans="1:4" x14ac:dyDescent="0.15">
      <c r="B73" s="14" t="s">
        <v>110</v>
      </c>
      <c r="C73" s="15">
        <v>1.51</v>
      </c>
      <c r="D73" s="19" t="s">
        <v>14</v>
      </c>
    </row>
    <row r="74" spans="1:4" x14ac:dyDescent="0.15">
      <c r="B74" s="14" t="s">
        <v>111</v>
      </c>
      <c r="C74" s="15">
        <v>1.56</v>
      </c>
      <c r="D74" s="19" t="s">
        <v>14</v>
      </c>
    </row>
    <row r="75" spans="1:4" ht="12" thickBot="1" x14ac:dyDescent="0.2">
      <c r="B75" s="26"/>
      <c r="D75" s="27"/>
    </row>
    <row r="76" spans="1:4" ht="12" thickBot="1" x14ac:dyDescent="0.2">
      <c r="A76" s="2"/>
      <c r="B76" s="29" t="s">
        <v>40</v>
      </c>
      <c r="C76" s="30">
        <f>AVERAGE(C53:C74)</f>
        <v>1.4177272727272729</v>
      </c>
      <c r="D76" s="31" t="s">
        <v>14</v>
      </c>
    </row>
    <row r="79" spans="1:4" ht="12" thickBot="1" x14ac:dyDescent="0.2"/>
    <row r="80" spans="1:4" x14ac:dyDescent="0.15">
      <c r="B80" s="3"/>
      <c r="C80" s="174" t="s">
        <v>0</v>
      </c>
      <c r="D80" s="176"/>
    </row>
    <row r="81" spans="2:4" ht="12" thickBot="1" x14ac:dyDescent="0.2">
      <c r="B81" s="4" t="s">
        <v>8</v>
      </c>
      <c r="C81" s="5" t="s">
        <v>9</v>
      </c>
      <c r="D81" s="6" t="s">
        <v>10</v>
      </c>
    </row>
    <row r="82" spans="2:4" x14ac:dyDescent="0.15">
      <c r="B82" s="8" t="s">
        <v>112</v>
      </c>
      <c r="C82" s="9">
        <v>1.3</v>
      </c>
      <c r="D82" s="10" t="s">
        <v>12</v>
      </c>
    </row>
    <row r="83" spans="2:4" x14ac:dyDescent="0.15">
      <c r="B83" s="14" t="s">
        <v>113</v>
      </c>
      <c r="C83" s="15">
        <v>1.26</v>
      </c>
      <c r="D83" s="16" t="s">
        <v>12</v>
      </c>
    </row>
    <row r="84" spans="2:4" x14ac:dyDescent="0.15">
      <c r="B84" s="14" t="s">
        <v>114</v>
      </c>
      <c r="C84" s="15">
        <v>1.25</v>
      </c>
      <c r="D84" s="16" t="s">
        <v>12</v>
      </c>
    </row>
    <row r="85" spans="2:4" x14ac:dyDescent="0.15">
      <c r="B85" s="14" t="s">
        <v>115</v>
      </c>
      <c r="C85" s="15">
        <v>1.26</v>
      </c>
      <c r="D85" s="19" t="s">
        <v>12</v>
      </c>
    </row>
    <row r="86" spans="2:4" x14ac:dyDescent="0.15">
      <c r="B86" s="14" t="s">
        <v>116</v>
      </c>
      <c r="C86" s="15">
        <v>1.25</v>
      </c>
      <c r="D86" s="19" t="s">
        <v>12</v>
      </c>
    </row>
    <row r="87" spans="2:4" x14ac:dyDescent="0.15">
      <c r="B87" s="14" t="s">
        <v>117</v>
      </c>
      <c r="C87" s="15">
        <v>1.26</v>
      </c>
      <c r="D87" s="19" t="s">
        <v>12</v>
      </c>
    </row>
    <row r="88" spans="2:4" x14ac:dyDescent="0.15">
      <c r="B88" s="14" t="s">
        <v>118</v>
      </c>
      <c r="C88" s="15">
        <v>1.25</v>
      </c>
      <c r="D88" s="19" t="s">
        <v>12</v>
      </c>
    </row>
    <row r="89" spans="2:4" x14ac:dyDescent="0.15">
      <c r="B89" s="14" t="s">
        <v>119</v>
      </c>
      <c r="C89" s="15">
        <v>1.25</v>
      </c>
      <c r="D89" s="19" t="s">
        <v>12</v>
      </c>
    </row>
    <row r="90" spans="2:4" x14ac:dyDescent="0.15">
      <c r="B90" s="14" t="s">
        <v>120</v>
      </c>
      <c r="C90" s="15">
        <v>1.29</v>
      </c>
      <c r="D90" s="19" t="s">
        <v>12</v>
      </c>
    </row>
    <row r="91" spans="2:4" x14ac:dyDescent="0.15">
      <c r="B91" s="14" t="s">
        <v>121</v>
      </c>
      <c r="C91" s="15">
        <v>1.3</v>
      </c>
      <c r="D91" s="19" t="s">
        <v>12</v>
      </c>
    </row>
    <row r="92" spans="2:4" x14ac:dyDescent="0.15">
      <c r="B92" s="14" t="s">
        <v>122</v>
      </c>
      <c r="C92" s="15">
        <v>1.3</v>
      </c>
      <c r="D92" s="19" t="s">
        <v>12</v>
      </c>
    </row>
    <row r="93" spans="2:4" x14ac:dyDescent="0.15">
      <c r="B93" s="14" t="s">
        <v>123</v>
      </c>
      <c r="C93" s="15">
        <v>1.3</v>
      </c>
      <c r="D93" s="19" t="s">
        <v>12</v>
      </c>
    </row>
    <row r="94" spans="2:4" x14ac:dyDescent="0.15">
      <c r="B94" s="14" t="s">
        <v>124</v>
      </c>
      <c r="C94" s="15">
        <v>1.25</v>
      </c>
      <c r="D94" s="19" t="s">
        <v>12</v>
      </c>
    </row>
    <row r="95" spans="2:4" x14ac:dyDescent="0.15">
      <c r="B95" s="14" t="s">
        <v>125</v>
      </c>
      <c r="C95" s="15">
        <v>1.26</v>
      </c>
      <c r="D95" s="19" t="s">
        <v>12</v>
      </c>
    </row>
    <row r="96" spans="2:4" x14ac:dyDescent="0.15">
      <c r="B96" s="14" t="s">
        <v>126</v>
      </c>
      <c r="C96" s="15">
        <v>1.25</v>
      </c>
      <c r="D96" s="19" t="s">
        <v>12</v>
      </c>
    </row>
    <row r="97" spans="2:4" x14ac:dyDescent="0.15">
      <c r="B97" s="14" t="s">
        <v>127</v>
      </c>
      <c r="C97" s="15">
        <v>1.26</v>
      </c>
      <c r="D97" s="19" t="s">
        <v>12</v>
      </c>
    </row>
    <row r="98" spans="2:4" x14ac:dyDescent="0.15">
      <c r="B98" s="14" t="s">
        <v>128</v>
      </c>
      <c r="C98" s="15">
        <v>1.25</v>
      </c>
      <c r="D98" s="19" t="s">
        <v>12</v>
      </c>
    </row>
    <row r="99" spans="2:4" x14ac:dyDescent="0.15">
      <c r="B99" s="14" t="s">
        <v>129</v>
      </c>
      <c r="C99" s="15">
        <v>1.26</v>
      </c>
      <c r="D99" s="19" t="s">
        <v>12</v>
      </c>
    </row>
    <row r="100" spans="2:4" x14ac:dyDescent="0.15">
      <c r="B100" s="14" t="s">
        <v>130</v>
      </c>
      <c r="C100" s="15">
        <v>1.25</v>
      </c>
      <c r="D100" s="19" t="s">
        <v>12</v>
      </c>
    </row>
    <row r="101" spans="2:4" x14ac:dyDescent="0.15">
      <c r="B101" s="14" t="s">
        <v>131</v>
      </c>
      <c r="C101" s="15">
        <v>1.25</v>
      </c>
      <c r="D101" s="19" t="s">
        <v>12</v>
      </c>
    </row>
    <row r="102" spans="2:4" x14ac:dyDescent="0.15">
      <c r="B102" s="14" t="s">
        <v>132</v>
      </c>
      <c r="C102" s="15">
        <v>1.28</v>
      </c>
      <c r="D102" s="19" t="s">
        <v>12</v>
      </c>
    </row>
    <row r="103" spans="2:4" x14ac:dyDescent="0.15">
      <c r="B103" s="14" t="s">
        <v>133</v>
      </c>
      <c r="C103" s="15">
        <v>1.3</v>
      </c>
      <c r="D103" s="19" t="s">
        <v>12</v>
      </c>
    </row>
    <row r="104" spans="2:4" x14ac:dyDescent="0.15">
      <c r="B104" s="14" t="s">
        <v>134</v>
      </c>
      <c r="C104" s="15">
        <v>1.3</v>
      </c>
      <c r="D104" s="16" t="s">
        <v>12</v>
      </c>
    </row>
    <row r="105" spans="2:4" x14ac:dyDescent="0.15">
      <c r="B105" s="14" t="s">
        <v>135</v>
      </c>
      <c r="C105" s="15">
        <v>1.28</v>
      </c>
      <c r="D105" s="16" t="s">
        <v>12</v>
      </c>
    </row>
    <row r="106" spans="2:4" x14ac:dyDescent="0.15">
      <c r="B106" s="14" t="s">
        <v>136</v>
      </c>
      <c r="C106" s="15">
        <v>1.25</v>
      </c>
      <c r="D106" s="16" t="s">
        <v>12</v>
      </c>
    </row>
    <row r="107" spans="2:4" x14ac:dyDescent="0.15">
      <c r="B107" s="14" t="s">
        <v>137</v>
      </c>
      <c r="C107" s="15">
        <v>1.26</v>
      </c>
      <c r="D107" s="19" t="s">
        <v>12</v>
      </c>
    </row>
    <row r="108" spans="2:4" x14ac:dyDescent="0.15">
      <c r="B108" s="14" t="s">
        <v>138</v>
      </c>
      <c r="C108" s="15">
        <v>1.25</v>
      </c>
      <c r="D108" s="19" t="s">
        <v>12</v>
      </c>
    </row>
    <row r="109" spans="2:4" x14ac:dyDescent="0.15">
      <c r="B109" s="14" t="s">
        <v>139</v>
      </c>
      <c r="C109" s="15">
        <v>1.26</v>
      </c>
      <c r="D109" s="19" t="s">
        <v>12</v>
      </c>
    </row>
    <row r="110" spans="2:4" x14ac:dyDescent="0.15">
      <c r="B110" s="14" t="s">
        <v>140</v>
      </c>
      <c r="C110" s="15">
        <v>1.25</v>
      </c>
      <c r="D110" s="19" t="s">
        <v>12</v>
      </c>
    </row>
    <row r="111" spans="2:4" x14ac:dyDescent="0.15">
      <c r="B111" s="14" t="s">
        <v>141</v>
      </c>
      <c r="C111" s="15">
        <v>1.25</v>
      </c>
      <c r="D111" s="19" t="s">
        <v>12</v>
      </c>
    </row>
    <row r="112" spans="2:4" x14ac:dyDescent="0.15">
      <c r="B112" s="14" t="s">
        <v>142</v>
      </c>
      <c r="C112" s="15">
        <v>1.58</v>
      </c>
      <c r="D112" s="19" t="s">
        <v>14</v>
      </c>
    </row>
    <row r="113" spans="1:4" x14ac:dyDescent="0.15">
      <c r="B113" s="14" t="s">
        <v>143</v>
      </c>
      <c r="C113" s="15">
        <v>1.31</v>
      </c>
      <c r="D113" s="19" t="s">
        <v>12</v>
      </c>
    </row>
    <row r="114" spans="1:4" x14ac:dyDescent="0.15">
      <c r="B114" s="14" t="s">
        <v>144</v>
      </c>
      <c r="C114" s="15">
        <v>1.22</v>
      </c>
      <c r="D114" s="19" t="s">
        <v>12</v>
      </c>
    </row>
    <row r="115" spans="1:4" x14ac:dyDescent="0.15">
      <c r="B115" s="14" t="s">
        <v>145</v>
      </c>
      <c r="C115" s="15">
        <v>1.28</v>
      </c>
      <c r="D115" s="19" t="s">
        <v>12</v>
      </c>
    </row>
    <row r="116" spans="1:4" x14ac:dyDescent="0.15">
      <c r="B116" s="14" t="s">
        <v>146</v>
      </c>
      <c r="C116" s="15">
        <v>1.3</v>
      </c>
      <c r="D116" s="19" t="s">
        <v>12</v>
      </c>
    </row>
    <row r="117" spans="1:4" x14ac:dyDescent="0.15">
      <c r="B117" s="14" t="s">
        <v>147</v>
      </c>
      <c r="C117" s="15">
        <v>1.3</v>
      </c>
      <c r="D117" s="19" t="s">
        <v>12</v>
      </c>
    </row>
    <row r="118" spans="1:4" x14ac:dyDescent="0.15">
      <c r="B118" s="14" t="s">
        <v>148</v>
      </c>
      <c r="C118" s="15">
        <v>1.28</v>
      </c>
      <c r="D118" s="19" t="s">
        <v>12</v>
      </c>
    </row>
    <row r="119" spans="1:4" x14ac:dyDescent="0.15">
      <c r="B119" s="14" t="s">
        <v>149</v>
      </c>
      <c r="C119" s="15">
        <v>1.24</v>
      </c>
      <c r="D119" s="19" t="s">
        <v>12</v>
      </c>
    </row>
    <row r="120" spans="1:4" ht="12" thickBot="1" x14ac:dyDescent="0.2">
      <c r="B120" s="26"/>
      <c r="C120" s="5"/>
      <c r="D120" s="27"/>
    </row>
    <row r="121" spans="1:4" ht="12" thickBot="1" x14ac:dyDescent="0.2">
      <c r="A121" s="2"/>
      <c r="B121" s="29" t="s">
        <v>40</v>
      </c>
      <c r="C121" s="30">
        <f>AVERAGE(C82:C119)</f>
        <v>1.2760526315789475</v>
      </c>
      <c r="D121" s="31" t="s">
        <v>12</v>
      </c>
    </row>
  </sheetData>
  <mergeCells count="9">
    <mergeCell ref="J4:K4"/>
    <mergeCell ref="L4:M4"/>
    <mergeCell ref="G6:I6"/>
    <mergeCell ref="C4:D4"/>
    <mergeCell ref="C80:D80"/>
    <mergeCell ref="F4:G4"/>
    <mergeCell ref="G7:I7"/>
    <mergeCell ref="C51:D51"/>
    <mergeCell ref="H4:I4"/>
  </mergeCells>
  <conditionalFormatting sqref="E47:F47 H47 J47 L47 N47 J6:N17 C53:D74 D75 C76 C47 C6:F17 C18:N45 D46:N46">
    <cfRule type="containsText" dxfId="55" priority="155" operator="containsText" text="g">
      <formula>NOT(ISERROR(SEARCH("g",C6)))</formula>
    </cfRule>
    <cfRule type="containsText" dxfId="54" priority="156" operator="containsText" text="f">
      <formula>NOT(ISERROR(SEARCH("f",C6)))</formula>
    </cfRule>
    <cfRule type="containsText" dxfId="53" priority="157" operator="containsText" text="e">
      <formula>NOT(ISERROR(SEARCH("e",C6)))</formula>
    </cfRule>
    <cfRule type="containsText" dxfId="52" priority="158" operator="containsText" text="d">
      <formula>NOT(ISERROR(SEARCH("d",C6)))</formula>
    </cfRule>
    <cfRule type="containsText" dxfId="51" priority="159" operator="containsText" text="c">
      <formula>NOT(ISERROR(SEARCH("c",C6)))</formula>
    </cfRule>
    <cfRule type="containsText" dxfId="50" priority="160" operator="containsText" text="b">
      <formula>NOT(ISERROR(SEARCH("b",C6)))</formula>
    </cfRule>
    <cfRule type="containsText" dxfId="49" priority="161" operator="containsText" text="a">
      <formula>NOT(ISERROR(SEARCH("a",C6)))</formula>
    </cfRule>
  </conditionalFormatting>
  <conditionalFormatting sqref="D47">
    <cfRule type="containsText" dxfId="48" priority="148" operator="containsText" text="g">
      <formula>NOT(ISERROR(SEARCH("g",D47)))</formula>
    </cfRule>
    <cfRule type="containsText" dxfId="47" priority="149" operator="containsText" text="f">
      <formula>NOT(ISERROR(SEARCH("f",D47)))</formula>
    </cfRule>
    <cfRule type="containsText" dxfId="46" priority="150" operator="containsText" text="e">
      <formula>NOT(ISERROR(SEARCH("e",D47)))</formula>
    </cfRule>
    <cfRule type="containsText" dxfId="45" priority="151" operator="containsText" text="d">
      <formula>NOT(ISERROR(SEARCH("d",D47)))</formula>
    </cfRule>
    <cfRule type="containsText" dxfId="44" priority="152" operator="containsText" text="c">
      <formula>NOT(ISERROR(SEARCH("c",D47)))</formula>
    </cfRule>
    <cfRule type="containsText" dxfId="43" priority="153" operator="containsText" text="b">
      <formula>NOT(ISERROR(SEARCH("b",D47)))</formula>
    </cfRule>
    <cfRule type="containsText" dxfId="42" priority="154" operator="containsText" text="a">
      <formula>NOT(ISERROR(SEARCH("a",D47)))</formula>
    </cfRule>
  </conditionalFormatting>
  <conditionalFormatting sqref="G47 I47 K47 M47">
    <cfRule type="containsText" dxfId="41" priority="99" operator="containsText" text="g">
      <formula>NOT(ISERROR(SEARCH("g",G47)))</formula>
    </cfRule>
    <cfRule type="containsText" dxfId="40" priority="100" operator="containsText" text="f">
      <formula>NOT(ISERROR(SEARCH("f",G47)))</formula>
    </cfRule>
    <cfRule type="containsText" dxfId="39" priority="101" operator="containsText" text="e">
      <formula>NOT(ISERROR(SEARCH("e",G47)))</formula>
    </cfRule>
    <cfRule type="containsText" dxfId="38" priority="102" operator="containsText" text="d">
      <formula>NOT(ISERROR(SEARCH("d",G47)))</formula>
    </cfRule>
    <cfRule type="containsText" dxfId="37" priority="103" operator="containsText" text="c">
      <formula>NOT(ISERROR(SEARCH("c",G47)))</formula>
    </cfRule>
    <cfRule type="containsText" dxfId="36" priority="104" operator="containsText" text="b">
      <formula>NOT(ISERROR(SEARCH("b",G47)))</formula>
    </cfRule>
    <cfRule type="containsText" dxfId="35" priority="105" operator="containsText" text="a">
      <formula>NOT(ISERROR(SEARCH("a",G47)))</formula>
    </cfRule>
  </conditionalFormatting>
  <conditionalFormatting sqref="D76">
    <cfRule type="containsText" dxfId="34" priority="85" operator="containsText" text="g">
      <formula>NOT(ISERROR(SEARCH("g",D76)))</formula>
    </cfRule>
    <cfRule type="containsText" dxfId="33" priority="86" operator="containsText" text="f">
      <formula>NOT(ISERROR(SEARCH("f",D76)))</formula>
    </cfRule>
    <cfRule type="containsText" dxfId="32" priority="87" operator="containsText" text="e">
      <formula>NOT(ISERROR(SEARCH("e",D76)))</formula>
    </cfRule>
    <cfRule type="containsText" dxfId="31" priority="88" operator="containsText" text="d">
      <formula>NOT(ISERROR(SEARCH("d",D76)))</formula>
    </cfRule>
    <cfRule type="containsText" dxfId="30" priority="89" operator="containsText" text="c">
      <formula>NOT(ISERROR(SEARCH("c",D76)))</formula>
    </cfRule>
    <cfRule type="containsText" dxfId="29" priority="90" operator="containsText" text="b">
      <formula>NOT(ISERROR(SEARCH("b",D76)))</formula>
    </cfRule>
    <cfRule type="containsText" dxfId="28" priority="91" operator="containsText" text="a">
      <formula>NOT(ISERROR(SEARCH("a",D76)))</formula>
    </cfRule>
  </conditionalFormatting>
  <conditionalFormatting sqref="C82:D103">
    <cfRule type="containsText" dxfId="27" priority="57" operator="containsText" text="g">
      <formula>NOT(ISERROR(SEARCH("g",C82)))</formula>
    </cfRule>
    <cfRule type="containsText" dxfId="26" priority="58" operator="containsText" text="f">
      <formula>NOT(ISERROR(SEARCH("f",C82)))</formula>
    </cfRule>
    <cfRule type="containsText" dxfId="25" priority="59" operator="containsText" text="e">
      <formula>NOT(ISERROR(SEARCH("e",C82)))</formula>
    </cfRule>
    <cfRule type="containsText" dxfId="24" priority="60" operator="containsText" text="d">
      <formula>NOT(ISERROR(SEARCH("d",C82)))</formula>
    </cfRule>
    <cfRule type="containsText" dxfId="23" priority="61" operator="containsText" text="c">
      <formula>NOT(ISERROR(SEARCH("c",C82)))</formula>
    </cfRule>
    <cfRule type="containsText" dxfId="22" priority="62" operator="containsText" text="b">
      <formula>NOT(ISERROR(SEARCH("b",C82)))</formula>
    </cfRule>
    <cfRule type="containsText" dxfId="21" priority="63" operator="containsText" text="a">
      <formula>NOT(ISERROR(SEARCH("a",C82)))</formula>
    </cfRule>
  </conditionalFormatting>
  <conditionalFormatting sqref="C104:D119">
    <cfRule type="containsText" dxfId="20" priority="50" operator="containsText" text="g">
      <formula>NOT(ISERROR(SEARCH("g",C104)))</formula>
    </cfRule>
    <cfRule type="containsText" dxfId="19" priority="51" operator="containsText" text="f">
      <formula>NOT(ISERROR(SEARCH("f",C104)))</formula>
    </cfRule>
    <cfRule type="containsText" dxfId="18" priority="52" operator="containsText" text="e">
      <formula>NOT(ISERROR(SEARCH("e",C104)))</formula>
    </cfRule>
    <cfRule type="containsText" dxfId="17" priority="53" operator="containsText" text="d">
      <formula>NOT(ISERROR(SEARCH("d",C104)))</formula>
    </cfRule>
    <cfRule type="containsText" dxfId="16" priority="54" operator="containsText" text="c">
      <formula>NOT(ISERROR(SEARCH("c",C104)))</formula>
    </cfRule>
    <cfRule type="containsText" dxfId="15" priority="55" operator="containsText" text="b">
      <formula>NOT(ISERROR(SEARCH("b",C104)))</formula>
    </cfRule>
    <cfRule type="containsText" dxfId="14" priority="56" operator="containsText" text="a">
      <formula>NOT(ISERROR(SEARCH("a",C104)))</formula>
    </cfRule>
  </conditionalFormatting>
  <conditionalFormatting sqref="C120:D120">
    <cfRule type="containsText" dxfId="13" priority="43" operator="containsText" text="g">
      <formula>NOT(ISERROR(SEARCH("g",C120)))</formula>
    </cfRule>
    <cfRule type="containsText" dxfId="12" priority="44" operator="containsText" text="f">
      <formula>NOT(ISERROR(SEARCH("f",C120)))</formula>
    </cfRule>
    <cfRule type="containsText" dxfId="11" priority="45" operator="containsText" text="e">
      <formula>NOT(ISERROR(SEARCH("e",C120)))</formula>
    </cfRule>
    <cfRule type="containsText" dxfId="10" priority="46" operator="containsText" text="d">
      <formula>NOT(ISERROR(SEARCH("d",C120)))</formula>
    </cfRule>
    <cfRule type="containsText" dxfId="9" priority="47" operator="containsText" text="c">
      <formula>NOT(ISERROR(SEARCH("c",C120)))</formula>
    </cfRule>
    <cfRule type="containsText" dxfId="8" priority="48" operator="containsText" text="b">
      <formula>NOT(ISERROR(SEARCH("b",C120)))</formula>
    </cfRule>
    <cfRule type="containsText" dxfId="7" priority="49" operator="containsText" text="a">
      <formula>NOT(ISERROR(SEARCH("a",C120)))</formula>
    </cfRule>
  </conditionalFormatting>
  <conditionalFormatting sqref="D121">
    <cfRule type="containsText" dxfId="6" priority="1" operator="containsText" text="g">
      <formula>NOT(ISERROR(SEARCH("g",D121)))</formula>
    </cfRule>
    <cfRule type="containsText" dxfId="5" priority="2" operator="containsText" text="f">
      <formula>NOT(ISERROR(SEARCH("f",D121)))</formula>
    </cfRule>
    <cfRule type="containsText" dxfId="4" priority="3" operator="containsText" text="e">
      <formula>NOT(ISERROR(SEARCH("e",D121)))</formula>
    </cfRule>
    <cfRule type="containsText" dxfId="3" priority="4" operator="containsText" text="d">
      <formula>NOT(ISERROR(SEARCH("d",D121)))</formula>
    </cfRule>
    <cfRule type="containsText" dxfId="2" priority="5" operator="containsText" text="c">
      <formula>NOT(ISERROR(SEARCH("c",D121)))</formula>
    </cfRule>
    <cfRule type="containsText" dxfId="1" priority="6" operator="containsText" text="b">
      <formula>NOT(ISERROR(SEARCH("b",D121)))</formula>
    </cfRule>
    <cfRule type="containsText" dxfId="0" priority="7" operator="containsText" text="a">
      <formula>NOT(ISERROR(SEARCH("a",D121)))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1AAC071E473B4DB63CB7B99E172B40" ma:contentTypeVersion="10" ma:contentTypeDescription="Een nieuw document maken." ma:contentTypeScope="" ma:versionID="3a3068cc0f2e7b281ba3e0be6d8953ea">
  <xsd:schema xmlns:xsd="http://www.w3.org/2001/XMLSchema" xmlns:xs="http://www.w3.org/2001/XMLSchema" xmlns:p="http://schemas.microsoft.com/office/2006/metadata/properties" xmlns:ns2="36cf17d5-6f44-4f5a-a4d7-af0ee84fd11d" xmlns:ns3="8c1d61d1-7f5c-4a70-87bb-a33d9561a535" targetNamespace="http://schemas.microsoft.com/office/2006/metadata/properties" ma:root="true" ma:fieldsID="ed640dd599c078995fd5351a92a0c9c9" ns2:_="" ns3:_="">
    <xsd:import namespace="36cf17d5-6f44-4f5a-a4d7-af0ee84fd11d"/>
    <xsd:import namespace="8c1d61d1-7f5c-4a70-87bb-a33d9561a53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cf17d5-6f44-4f5a-a4d7-af0ee84fd11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1d61d1-7f5c-4a70-87bb-a33d9561a5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11A6D6-E0DB-449F-A73B-5CA02D7A9A34}">
  <ds:schemaRefs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8c1d61d1-7f5c-4a70-87bb-a33d9561a535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6cf17d5-6f44-4f5a-a4d7-af0ee84fd11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5A956C1-385A-42A6-ACBE-B87CC3CC16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cf17d5-6f44-4f5a-a4d7-af0ee84fd11d"/>
    <ds:schemaRef ds:uri="8c1d61d1-7f5c-4a70-87bb-a33d9561a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1D4D05-7410-45B0-9902-9E3D62A720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Besparingsoverzicht</vt:lpstr>
      <vt:lpstr>EPA overzicht</vt:lpstr>
      <vt:lpstr>Label overzicht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Deelen</dc:creator>
  <cp:lastModifiedBy>Marianne Manders</cp:lastModifiedBy>
  <dcterms:created xsi:type="dcterms:W3CDTF">2019-07-10T07:49:44Z</dcterms:created>
  <dcterms:modified xsi:type="dcterms:W3CDTF">2019-09-10T07:17:12Z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0x010100DA1AAC071E473B4DB63CB7B99E172B40</vt:lpwstr>
  </property>
</Properties>
</file>